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9-VISA CODE\19_STATISTICS\2023 Statistics\"/>
    </mc:Choice>
  </mc:AlternateContent>
  <xr:revisionPtr revIDLastSave="0" documentId="8_{14BA8EB4-10F9-4443-9E65-895F60AB6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data'!$A$2:$H$414</definedName>
    <definedName name="tListePays">[1]Ressources!$A$2:$A$31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3" i="1" l="1"/>
  <c r="A26" i="2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84" i="1" l="1"/>
  <c r="G309" i="1" l="1"/>
  <c r="G293" i="1" l="1"/>
  <c r="G289" i="1" l="1"/>
  <c r="G290" i="1"/>
  <c r="G266" i="1" l="1"/>
  <c r="G267" i="1"/>
  <c r="G268" i="1"/>
  <c r="G269" i="1"/>
  <c r="G270" i="1"/>
  <c r="G193" i="1" l="1"/>
  <c r="G134" i="1" l="1"/>
  <c r="G135" i="1"/>
  <c r="G136" i="1"/>
  <c r="G137" i="1"/>
  <c r="G138" i="1"/>
  <c r="G75" i="1" l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27" i="1" l="1"/>
  <c r="G10" i="1" l="1"/>
  <c r="G11" i="1"/>
  <c r="G4" i="1" l="1"/>
  <c r="G5" i="1"/>
  <c r="G349" i="1" l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292" i="1" l="1"/>
  <c r="G288" i="1" l="1"/>
  <c r="G281" i="1" l="1"/>
  <c r="G264" i="1" l="1"/>
  <c r="G265" i="1"/>
  <c r="G186" i="1" l="1"/>
  <c r="G187" i="1"/>
  <c r="G188" i="1"/>
  <c r="G189" i="1"/>
  <c r="G190" i="1"/>
  <c r="G191" i="1"/>
  <c r="G192" i="1"/>
  <c r="G132" i="1" l="1"/>
  <c r="G133" i="1"/>
  <c r="G72" i="1" l="1"/>
  <c r="G73" i="1"/>
  <c r="G74" i="1"/>
  <c r="G57" i="1" l="1"/>
  <c r="G3" i="1" l="1"/>
  <c r="G410" i="1" l="1"/>
  <c r="G385" i="1" l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345" i="1" l="1"/>
  <c r="G346" i="1"/>
  <c r="G295" i="1" l="1"/>
  <c r="G296" i="1"/>
  <c r="G297" i="1"/>
  <c r="G298" i="1"/>
  <c r="G299" i="1"/>
  <c r="G300" i="1"/>
  <c r="G301" i="1"/>
  <c r="G262" i="1" l="1"/>
  <c r="G263" i="1"/>
  <c r="G194" i="1" l="1"/>
  <c r="G195" i="1"/>
  <c r="G196" i="1"/>
  <c r="G197" i="1"/>
  <c r="G198" i="1"/>
  <c r="G139" i="1" l="1"/>
  <c r="G140" i="1"/>
  <c r="G141" i="1"/>
  <c r="G142" i="1"/>
  <c r="G143" i="1"/>
  <c r="G179" i="1"/>
  <c r="G180" i="1"/>
  <c r="G181" i="1"/>
  <c r="G182" i="1"/>
  <c r="G183" i="1"/>
  <c r="G184" i="1"/>
  <c r="G185" i="1"/>
  <c r="G59" i="1" l="1"/>
  <c r="G60" i="1"/>
  <c r="G61" i="1"/>
  <c r="G62" i="1"/>
  <c r="G63" i="1"/>
  <c r="G64" i="1"/>
  <c r="G65" i="1"/>
  <c r="G66" i="1"/>
  <c r="G67" i="1"/>
  <c r="G68" i="1"/>
  <c r="G69" i="1"/>
  <c r="G70" i="1"/>
  <c r="G71" i="1"/>
  <c r="G317" i="1" l="1"/>
  <c r="G6" i="1" l="1"/>
  <c r="G7" i="1"/>
  <c r="G8" i="1"/>
  <c r="G9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71" i="1"/>
  <c r="G272" i="1"/>
  <c r="G273" i="1"/>
  <c r="G274" i="1"/>
  <c r="G275" i="1"/>
  <c r="G276" i="1"/>
  <c r="G277" i="1"/>
  <c r="G278" i="1"/>
  <c r="G279" i="1"/>
  <c r="G280" i="1"/>
  <c r="G282" i="1"/>
  <c r="G283" i="1"/>
  <c r="G284" i="1"/>
  <c r="G285" i="1"/>
  <c r="G286" i="1"/>
  <c r="G287" i="1"/>
  <c r="G291" i="1"/>
  <c r="G294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7" i="1"/>
  <c r="G348" i="1"/>
  <c r="G409" i="1"/>
  <c r="G411" i="1"/>
  <c r="H414" i="1" l="1"/>
  <c r="H413" i="1" l="1"/>
  <c r="F414" i="1"/>
  <c r="F413" i="1"/>
  <c r="E414" i="1"/>
  <c r="D414" i="1"/>
  <c r="C414" i="1"/>
  <c r="C413" i="1"/>
  <c r="D413" i="1"/>
  <c r="E413" i="1"/>
  <c r="G413" i="1" l="1"/>
  <c r="G414" i="1"/>
</calcChain>
</file>

<file path=xl/sharedStrings.xml><?xml version="1.0" encoding="utf-8"?>
<sst xmlns="http://schemas.openxmlformats.org/spreadsheetml/2006/main" count="879" uniqueCount="448">
  <si>
    <t>LTVs issued</t>
  </si>
  <si>
    <t>Pilies BCP (sea border)</t>
  </si>
  <si>
    <t>Den Helder</t>
  </si>
  <si>
    <t>Gent-Terneuzen</t>
  </si>
  <si>
    <t>Harlingen</t>
  </si>
  <si>
    <t>BCP</t>
  </si>
  <si>
    <t>Vilnius airport BCP</t>
  </si>
  <si>
    <t>Lavoriškes BCP (land border)</t>
  </si>
  <si>
    <t>Kybartai BCP (land border)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</si>
  <si>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</si>
  <si>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</si>
  <si>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</si>
  <si>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</si>
  <si>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</si>
  <si>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</si>
  <si>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</si>
  <si>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</si>
  <si>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</si>
  <si>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</si>
  <si>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</si>
  <si>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</si>
  <si>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</si>
  <si>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</si>
  <si>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</si>
  <si>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</si>
  <si>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</si>
  <si>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</si>
  <si>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</si>
  <si>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</si>
  <si>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</si>
  <si>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</si>
  <si>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</si>
  <si>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</si>
  <si>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</si>
  <si>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</si>
  <si>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</si>
  <si>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</si>
  <si>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</si>
  <si>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</si>
  <si>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</si>
  <si>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</si>
  <si>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</si>
  <si>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</si>
  <si>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</si>
  <si>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</si>
  <si>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</si>
  <si>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</si>
  <si>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</si>
  <si>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</si>
  <si>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</si>
  <si>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</si>
  <si>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</si>
  <si>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</si>
  <si>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</si>
  <si>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Norway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</si>
  <si>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</si>
  <si>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</si>
  <si>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</si>
  <si>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</si>
  <si>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</si>
  <si>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</si>
  <si>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</si>
  <si>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</si>
  <si>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</si>
  <si>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</si>
  <si>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</si>
  <si>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</si>
  <si>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</si>
  <si>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</si>
  <si>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</si>
  <si>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</si>
  <si>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</si>
  <si>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</si>
  <si>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</si>
  <si>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</si>
  <si>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</si>
  <si>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</si>
  <si>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</si>
  <si>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</si>
  <si>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</si>
  <si>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</si>
  <si>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</si>
  <si>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</si>
  <si>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</si>
  <si>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</si>
  <si>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</si>
  <si>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</si>
  <si>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</si>
  <si>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</si>
  <si>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</si>
  <si>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</si>
  <si>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</si>
  <si>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</si>
  <si>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</si>
  <si>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</si>
  <si>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</si>
  <si>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Kiel</t>
  </si>
  <si>
    <t>Emden</t>
  </si>
  <si>
    <t>Brunsbüttel</t>
  </si>
  <si>
    <t>Rostock</t>
  </si>
  <si>
    <t>Cuxhaven</t>
  </si>
  <si>
    <t>Lübeck</t>
  </si>
  <si>
    <t>Wismar</t>
  </si>
  <si>
    <t>Stralsund</t>
  </si>
  <si>
    <t>Wilhelmshaven</t>
  </si>
  <si>
    <t>Bremen</t>
  </si>
  <si>
    <t>Lubmin</t>
  </si>
  <si>
    <t>Amsterdam</t>
  </si>
  <si>
    <t>TOTAL uniform visas issued</t>
  </si>
  <si>
    <t>Borgstedt</t>
  </si>
  <si>
    <t>Husum</t>
  </si>
  <si>
    <t>Papenburg</t>
  </si>
  <si>
    <t>Sassnitz</t>
  </si>
  <si>
    <t>Stade</t>
  </si>
  <si>
    <t>Ufficio Polizia di Frontiera presso lo scalo aereo di Bologna</t>
  </si>
  <si>
    <t>Medininkai BCP (land border)</t>
  </si>
  <si>
    <t>Šalčininkai BCP (land border)</t>
  </si>
  <si>
    <t>Rendsburg</t>
  </si>
  <si>
    <t>Ufficio Polizia di Frontiera presso lo scalo aereo di Orio al Serio</t>
  </si>
  <si>
    <t>Vlissingen</t>
  </si>
  <si>
    <t>Basel-Mulhouse</t>
  </si>
  <si>
    <t>BER</t>
  </si>
  <si>
    <t>CGN</t>
  </si>
  <si>
    <t>DUS</t>
  </si>
  <si>
    <t>FRA</t>
  </si>
  <si>
    <t>HAJ</t>
  </si>
  <si>
    <t>HAM</t>
  </si>
  <si>
    <t>HHN</t>
  </si>
  <si>
    <t>NUE</t>
  </si>
  <si>
    <t>MUC</t>
  </si>
  <si>
    <t>Greifswald</t>
  </si>
  <si>
    <t>VOLOS (port)</t>
  </si>
  <si>
    <t>ELEFSINA (port)</t>
  </si>
  <si>
    <t>IGOUMENITSA (port)</t>
  </si>
  <si>
    <t>KATAKOLO (port)</t>
  </si>
  <si>
    <t>KIPOI (land)</t>
  </si>
  <si>
    <t>KORINTHOS (port)</t>
  </si>
  <si>
    <t>KOS (port)</t>
  </si>
  <si>
    <t>LAVRIO (port)</t>
  </si>
  <si>
    <t>NAFPLIO (port)</t>
  </si>
  <si>
    <t>PATRA (port)</t>
  </si>
  <si>
    <t>PREVEZA (port)</t>
  </si>
  <si>
    <t>RODOS (port)</t>
  </si>
  <si>
    <t>CHALKIDA (port)</t>
  </si>
  <si>
    <t>CHIOS (port)</t>
  </si>
  <si>
    <t>KALAMATA (port)</t>
  </si>
  <si>
    <t>Commissariato P.S. di Gaeta (LT)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</si>
  <si>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</si>
  <si>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</si>
  <si>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LIEPAJA I CATEGORY UNIT</t>
  </si>
  <si>
    <t>VENTSPILS I CATEGORY UNIT</t>
  </si>
  <si>
    <t>Kaunas airport BCP</t>
  </si>
  <si>
    <t>Panemune BCP (land border)</t>
  </si>
  <si>
    <t>GE: Genève-Cointrin</t>
  </si>
  <si>
    <t>ZH: Zurich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</si>
  <si>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</si>
  <si>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</si>
  <si>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</si>
  <si>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</si>
  <si>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</si>
  <si>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</si>
  <si>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</si>
  <si>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</si>
  <si>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</si>
  <si>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BREST</t>
  </si>
  <si>
    <t>LORIENT</t>
  </si>
  <si>
    <t>SAINT-BRIEUC</t>
  </si>
  <si>
    <t>LES SABLES-D’OLONNE-PORT</t>
  </si>
  <si>
    <t>NANTES-SAINT-NAZAIRE</t>
  </si>
  <si>
    <t>PORT-DE-BOUC-FOS / PORT-SAINT-LOUIS</t>
  </si>
  <si>
    <t>CANNES-VIEUX PORT</t>
  </si>
  <si>
    <t>NICE</t>
  </si>
  <si>
    <t>TOULON</t>
  </si>
  <si>
    <t>Bergen indre</t>
  </si>
  <si>
    <t>Gardermoen</t>
  </si>
  <si>
    <t>Oslo</t>
  </si>
  <si>
    <t>BORDER GUARD SEA, HELSINKI</t>
  </si>
  <si>
    <t>BORDER GUARD, HELSINKI-VANTAA</t>
  </si>
  <si>
    <t>BORDER GUARD, TURKU AIRPORT</t>
  </si>
  <si>
    <t>CUSTOMS, HAMINA</t>
  </si>
  <si>
    <t>CUSTOMS, HANKO</t>
  </si>
  <si>
    <t>CUSTOMS, HELSINKI</t>
  </si>
  <si>
    <t>CUSTOMS, INKOO</t>
  </si>
  <si>
    <t>CUSTOMS, KASKINEN</t>
  </si>
  <si>
    <t>CUSTOMS, KEMI</t>
  </si>
  <si>
    <t>CUSTOMS, KIRKKONUMMI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</si>
  <si>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</si>
  <si>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</si>
  <si>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</si>
  <si>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</si>
  <si>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</si>
  <si>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</si>
  <si>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PORT OF TURKU</t>
  </si>
  <si>
    <t>CUSTOMS, PORVOO</t>
  </si>
  <si>
    <t>CUSTOMS, RAAHE</t>
  </si>
  <si>
    <t>CUSTOMS, RAUMA</t>
  </si>
  <si>
    <t>CUSTOMS, TORNIO</t>
  </si>
  <si>
    <t>CUSTOMS, UUSIKAUPUNKI</t>
  </si>
  <si>
    <t>CUSTOMS, VAASA</t>
  </si>
  <si>
    <t>DTM</t>
  </si>
  <si>
    <t>SKIATHOS (port)</t>
  </si>
  <si>
    <t>STYLIDA (port)</t>
  </si>
  <si>
    <t>ITEA (port)</t>
  </si>
  <si>
    <t>LEFKADA (port)</t>
  </si>
  <si>
    <t>AGIOS NIKOLAOS (port)</t>
  </si>
  <si>
    <t>ZAKYNTHOS (port)</t>
  </si>
  <si>
    <t>District Police Commissioner of East Iceland</t>
  </si>
  <si>
    <t>District Police Commissioner of North East Iceland</t>
  </si>
  <si>
    <t>Commissariato P.S. di Mazzara del Vallo (TP) - Ufficio con attribuzioni di frontiera marittima</t>
  </si>
  <si>
    <t>Commissariato P.S. di Tortolì Ogliastra (OG) - Ufficio con attribuzioni di frontiera marittima</t>
  </si>
  <si>
    <t>Rotterdam - Port</t>
  </si>
  <si>
    <t>Schiphol</t>
  </si>
  <si>
    <t>Dordrecht</t>
  </si>
  <si>
    <t>Europoort</t>
  </si>
  <si>
    <t>Hoek van Holland</t>
  </si>
  <si>
    <t>Moerdijk</t>
  </si>
  <si>
    <t>Scheveningen</t>
  </si>
  <si>
    <t>Eemshaven</t>
  </si>
  <si>
    <t>Arlanda</t>
  </si>
  <si>
    <t>Falkenberg</t>
  </si>
  <si>
    <t>Karlstad</t>
  </si>
  <si>
    <t>Nynäshamn</t>
  </si>
  <si>
    <t>Stenungsund</t>
  </si>
  <si>
    <t>Uddevalla</t>
  </si>
  <si>
    <t>Not specified</t>
  </si>
  <si>
    <t>Kastrup</t>
  </si>
  <si>
    <t>BORDER GUARD SEA, MAARIANHAMINA CG STATION</t>
  </si>
  <si>
    <t>BORDER GUARD, ROVANIEMI</t>
  </si>
  <si>
    <t>BORDER GUARD, VAALIMAA</t>
  </si>
  <si>
    <t>PORT-VENDRES</t>
  </si>
  <si>
    <t>STR</t>
  </si>
  <si>
    <t>FMM</t>
  </si>
  <si>
    <t>BRE</t>
  </si>
  <si>
    <t>FKB</t>
  </si>
  <si>
    <t>ERF</t>
  </si>
  <si>
    <t>Brake (Unterweser)</t>
  </si>
  <si>
    <t>Flensburg</t>
  </si>
  <si>
    <t>NEA MOUDANIA (port)</t>
  </si>
  <si>
    <t>PATMOS (port)</t>
  </si>
  <si>
    <t>MYRINA (port)</t>
  </si>
  <si>
    <t>RETHYMNO (port)</t>
  </si>
  <si>
    <t>KAVALA (port)</t>
  </si>
  <si>
    <t>KALI LIMENES (port)</t>
  </si>
  <si>
    <t>MYTILINI (port)</t>
  </si>
  <si>
    <t>NYMFAIA (land)</t>
  </si>
  <si>
    <t>SIROS (port)</t>
  </si>
  <si>
    <t>KERKIRA (port)</t>
  </si>
  <si>
    <t>GITHIO (port)</t>
  </si>
  <si>
    <t>PROMACHONAS (land)</t>
  </si>
  <si>
    <t>SAMI, KEFALONIA (port)</t>
  </si>
  <si>
    <t>AGIA MARINA - LEROS (port)</t>
  </si>
  <si>
    <t>ARGOSTOLI (port)</t>
  </si>
  <si>
    <t>AIGHIO (port)</t>
  </si>
  <si>
    <t>Reykjavik Metropolitan Police</t>
  </si>
  <si>
    <t>Commissariato P.S. di Manfredonia (FG) - Ufficio con attribuzioni di frontiera marittima</t>
  </si>
  <si>
    <t>Commissariato P.S. di Ostia Lido (RM) - Ufficio con attribuzioni di frontiera marittima</t>
  </si>
  <si>
    <t>Questura di Reggio Calabria - Ufficio con attribuzioni di frontiera marittima</t>
  </si>
  <si>
    <t>Stazione CC. di Riposto (CT) - Ufficio con attribuzioni di frontiera marittima</t>
  </si>
  <si>
    <t>Ufficio Polizia di Frontiera presso lo scalo aereo di Pisa</t>
  </si>
  <si>
    <t>Ufficio Polizia di Frontiera presso lo scalo marittimo di Rimini</t>
  </si>
  <si>
    <t>RIGA AIRPORT I CATEGORY BCP</t>
  </si>
  <si>
    <t>RIGA SEA PORT II CATEGORY BCP</t>
  </si>
  <si>
    <t>TEREHOVA I CATEGORY BCP</t>
  </si>
  <si>
    <t>GREBNEVA I CATEGORY BCP</t>
  </si>
  <si>
    <t>VIENTUĻI II CATEGORY BCP</t>
  </si>
  <si>
    <t>PĀTERNIEKI I CATEGORY BCP</t>
  </si>
  <si>
    <t>SILENE I CATEGORY BCP</t>
  </si>
  <si>
    <t>MĒRSRAGS I CATEGORY UNIT</t>
  </si>
  <si>
    <t>Kena railway BCP</t>
  </si>
  <si>
    <t>Malta International Airport</t>
  </si>
  <si>
    <t>Ijmuiden</t>
  </si>
  <si>
    <t>Rotterdam Airport</t>
  </si>
  <si>
    <t>Storskog</t>
  </si>
  <si>
    <t>Tromsø</t>
  </si>
  <si>
    <t>Algeciras Seaport Border Police</t>
  </si>
  <si>
    <t>Alicante Seaport Border Police</t>
  </si>
  <si>
    <t>Almería Seaport Border Police</t>
  </si>
  <si>
    <t>Arrecife De Lanzarote Seaport Border Police</t>
  </si>
  <si>
    <t>Avilés Seaport Border Police</t>
  </si>
  <si>
    <t>Barcelona Airport Border Police</t>
  </si>
  <si>
    <t>Barcelona Seaport Border Police</t>
  </si>
  <si>
    <t>Bilbao Seaport Border Police</t>
  </si>
  <si>
    <t>Cádiz Seaport Border Police</t>
  </si>
  <si>
    <t>Cartagena Seaport Border Police</t>
  </si>
  <si>
    <t>Castellón Seaport Border Police</t>
  </si>
  <si>
    <t>Ceuta Seaport Border Police</t>
  </si>
  <si>
    <t>Coruña Seaport Border Police</t>
  </si>
  <si>
    <t>Eivissa Seaport Border Police</t>
  </si>
  <si>
    <t>El Ferrol Seaport Border Police</t>
  </si>
  <si>
    <t>Fuerteventura Seaport Border Police</t>
  </si>
  <si>
    <t>Gijón Seaport Border Police</t>
  </si>
  <si>
    <t>Granada (Motril) Seaport Border Police</t>
  </si>
  <si>
    <t>Huelva Seaport Border Police</t>
  </si>
  <si>
    <t>La Línea de la Concepción Seaport Border Police</t>
  </si>
  <si>
    <t>Las Palmas De Gran Canaria Seaport Border Police</t>
  </si>
  <si>
    <t>Madrid-Barajas Airport Border Police</t>
  </si>
  <si>
    <t>Málaga Airport Border Police</t>
  </si>
  <si>
    <t>Málaga Seaport Border Police</t>
  </si>
  <si>
    <t>Palma de Mallorca Seaport Border Police</t>
  </si>
  <si>
    <t>Sagunto Seaport Border Police</t>
  </si>
  <si>
    <t>San Sebastián Seaport Border Police</t>
  </si>
  <si>
    <t>Santa Cruz de la Palma Seaport Border Police</t>
  </si>
  <si>
    <t>Santa Cruz De Tenerife Seaport Border Police</t>
  </si>
  <si>
    <t>Santander Seaport Border Police</t>
  </si>
  <si>
    <t>Sevilla Seaport Border Police</t>
  </si>
  <si>
    <t>Tarragona Seaport Border Police</t>
  </si>
  <si>
    <t>Valencia Seaport Border Police</t>
  </si>
  <si>
    <t>Vigo Seaport Border Police</t>
  </si>
  <si>
    <t>Malmö</t>
  </si>
  <si>
    <t>Södertälje</t>
  </si>
  <si>
    <t>AIR - Brussels National (Zaventem)</t>
  </si>
  <si>
    <t>AIR - Gosselies</t>
  </si>
  <si>
    <t>Schengen visas issued at border crossing points (BCPs) in 2023</t>
  </si>
  <si>
    <t>FH Wien Schwechat</t>
  </si>
  <si>
    <t>AIR - Oostende</t>
  </si>
  <si>
    <t>AIR - Bierset</t>
  </si>
  <si>
    <t>CZE Praha Ruzyně</t>
  </si>
  <si>
    <t>Koidula Border Crossing Point</t>
  </si>
  <si>
    <t>AEROPORT DE BEAUVAIS</t>
  </si>
  <si>
    <t>AEROPORT DE LYON ST EXUPERY</t>
  </si>
  <si>
    <t>AEROPORT DE MARSEILLE</t>
  </si>
  <si>
    <t>AEROPORT DE NANTES ATLANTIQUE</t>
  </si>
  <si>
    <t>AEROPORT DE PARIS - LE BOURGET</t>
  </si>
  <si>
    <t>AEROPORT DE PARIS - ORLY</t>
  </si>
  <si>
    <t>AEROPORT DE PARIS - ROISSY CHARLES DE GAULLE</t>
  </si>
  <si>
    <t>AEROPORT DE TOULOUSE BLAGNAC</t>
  </si>
  <si>
    <t>BÉZIERS-VIAS</t>
  </si>
  <si>
    <t>GRANVILLE</t>
  </si>
  <si>
    <t>LE TOUQUET-CÔTE D’OPALE</t>
  </si>
  <si>
    <t>MONTPELLIER-MÉDITERRANÉE</t>
  </si>
  <si>
    <t>PORT DE CALAIS</t>
  </si>
  <si>
    <t>PORT DE  CHERBOURG</t>
  </si>
  <si>
    <t>PORT DE  DUNKERQUE</t>
  </si>
  <si>
    <t>PORT DE  MARSEILLE</t>
  </si>
  <si>
    <t>PORT DE PORT LA NOUVELLE</t>
  </si>
  <si>
    <t>PORT DE  SETE</t>
  </si>
  <si>
    <t>PORT DU HAVRE</t>
  </si>
  <si>
    <t>Wedel</t>
  </si>
  <si>
    <t>Wolgast</t>
  </si>
  <si>
    <t>Itzehoe</t>
  </si>
  <si>
    <t>Brünzow</t>
  </si>
  <si>
    <t>Glückstadt</t>
  </si>
  <si>
    <t>Nordenham</t>
  </si>
  <si>
    <t>ASTAKOS  (port)</t>
  </si>
  <si>
    <t>GLYFADA (port)</t>
  </si>
  <si>
    <t>PEIRAIAS (port)</t>
  </si>
  <si>
    <t>HRAKLEIO (port)</t>
  </si>
  <si>
    <t xml:space="preserve"> RODOS (air)</t>
  </si>
  <si>
    <t>PYLOS (port)</t>
  </si>
  <si>
    <t>PYTHAGORIO (port)</t>
  </si>
  <si>
    <t>MILOS (port)</t>
  </si>
  <si>
    <t>MYKONOS (port)</t>
  </si>
  <si>
    <t xml:space="preserve">THESSALONIKI (air) </t>
  </si>
  <si>
    <t>ΑΤΗENS (air)</t>
  </si>
  <si>
    <t>ELEFSINA (air)</t>
  </si>
  <si>
    <t>HRAKLEIO (air)</t>
  </si>
  <si>
    <t>AGIOI THEODOROI (port)</t>
  </si>
  <si>
    <t>CHANIA (port)</t>
  </si>
  <si>
    <t>ALEXANDROUPOLIS (port)</t>
  </si>
  <si>
    <t>THESSALONIKI (Port)</t>
  </si>
  <si>
    <t>Budapesti Liszt Ferenc Nemzetközi Repülőtér</t>
  </si>
  <si>
    <t>Keflavik International Airport Police</t>
  </si>
  <si>
    <t>Commissariato P.S. di Gallipoli (LE) - Ufficio con attribuzioni di frontiera marittima</t>
  </si>
  <si>
    <t>Commissariato P.S. di Porto Empedocle (AG) - Ufficio con attribuzioni di frontiera marittima</t>
  </si>
  <si>
    <t>Commissariato P.S. di Porto Ferraio (LI) - Ufficio con attribuzioni di frontiera marittima</t>
  </si>
  <si>
    <t>Commissariato P.S. di Rossano Calabro (CS) - Ufficio con attribuzioni di frontiera marittima</t>
  </si>
  <si>
    <t>Commissariato P.S. di Sanremo (IM) - Ufficio con attribuzioni di frontiera marittima</t>
  </si>
  <si>
    <t>Commissariato P.S. di Taormina (ME) - Ufficio con attribuzioni di frontiera marittima</t>
  </si>
  <si>
    <t>Questura di Crotone - Ufficio con attribuzioni di frontiera marittima</t>
  </si>
  <si>
    <t>Questura di Teramo- Ufficio con attribuzioni di frontiera marittima</t>
  </si>
  <si>
    <t>Stazione CC. di S. Giorgio di Nogaro (UD) - Ufficio con attribuzioni di frontiera marittima</t>
  </si>
  <si>
    <t>Ufficio Polizia di Frontiera presso lo scalo aereo di Catania</t>
  </si>
  <si>
    <t>Ufficio Polizia di Frontiera presso lo scalo aereo di Genova</t>
  </si>
  <si>
    <t>Ufficio Polizia di Frontiera presso lo scalo aereo di Palermo</t>
  </si>
  <si>
    <t>VIDZEME`s I CATEGORY UNIT</t>
  </si>
  <si>
    <t xml:space="preserve">Valletta </t>
  </si>
  <si>
    <t>Valletta Seaport</t>
  </si>
  <si>
    <t>Eindhoven Airport</t>
  </si>
  <si>
    <t>Kristiansund</t>
  </si>
  <si>
    <t>Porsgrunn</t>
  </si>
  <si>
    <t>Sarpsborg</t>
  </si>
  <si>
    <t>BCP Gdańsk</t>
  </si>
  <si>
    <t>BCP Gdynia</t>
  </si>
  <si>
    <t>BCP Szczecin</t>
  </si>
  <si>
    <t>BCP Świnoujście</t>
  </si>
  <si>
    <t xml:space="preserve">BCP Terespol </t>
  </si>
  <si>
    <t>BCP Kołobrzeg</t>
  </si>
  <si>
    <t>BCP Korczowa</t>
  </si>
  <si>
    <t>PF001 LISBOA</t>
  </si>
  <si>
    <t>PF002 FARO</t>
  </si>
  <si>
    <t>PF005 LAJES</t>
  </si>
  <si>
    <t>PF006 SANTA MARIA</t>
  </si>
  <si>
    <t>PF007 PONTA DELGADA</t>
  </si>
  <si>
    <t>PF004 FUNCHAL</t>
  </si>
  <si>
    <t>PF003 PORTO</t>
  </si>
  <si>
    <t>PFM LISBOA</t>
  </si>
  <si>
    <t>PFM PORTIMÃO</t>
  </si>
  <si>
    <t>PFM FIGUEIRA DA FOZ</t>
  </si>
  <si>
    <t>PFM Pta. DELGADA</t>
  </si>
  <si>
    <t>PFM ANGRA DO HEROISMO</t>
  </si>
  <si>
    <t>PFM Sta. CRUZ DA HORTA</t>
  </si>
  <si>
    <t>PFM AVEIRO</t>
  </si>
  <si>
    <t>PFM VIANA DO CASTELO</t>
  </si>
  <si>
    <t>PFM CASCAIS</t>
  </si>
  <si>
    <t>PFM PENICHE</t>
  </si>
  <si>
    <t>PFM SESIMBRA</t>
  </si>
  <si>
    <t>PFM SETÚBAL</t>
  </si>
  <si>
    <t>PFM SINES</t>
  </si>
  <si>
    <t>PFM FUNCHAL</t>
  </si>
  <si>
    <t>PFM LEIXÕES</t>
  </si>
  <si>
    <t>BRNIK</t>
  </si>
  <si>
    <t>KOPER</t>
  </si>
  <si>
    <t>Melilla Land Border Border Police</t>
  </si>
  <si>
    <t>Ministry of Interior. Aliens and Borders Brigades (Spanish National Police)</t>
  </si>
  <si>
    <t>Angered</t>
  </si>
  <si>
    <t>Gävle</t>
  </si>
  <si>
    <t>Gävle harbours</t>
  </si>
  <si>
    <t>Göteborg harbours</t>
  </si>
  <si>
    <t>Halmstad</t>
  </si>
  <si>
    <t>Helsingborgs harbour</t>
  </si>
  <si>
    <t>Karlskrona</t>
  </si>
  <si>
    <t>Landskrona</t>
  </si>
  <si>
    <t>Landvetter</t>
  </si>
  <si>
    <t>Landvetter airport</t>
  </si>
  <si>
    <t>Malmö airport</t>
  </si>
  <si>
    <t>Norrköping harbor</t>
  </si>
  <si>
    <t>Stockholm</t>
  </si>
  <si>
    <t>Västerås</t>
  </si>
  <si>
    <t>Västerås harbour</t>
  </si>
  <si>
    <t>Croatia</t>
  </si>
  <si>
    <t>Zagreb (Air)</t>
  </si>
  <si>
    <t>Dubrovnik (Airport)</t>
  </si>
  <si>
    <t>Dubrovnik (Sea)</t>
  </si>
  <si>
    <t>Karasovići</t>
  </si>
  <si>
    <t>Mali Lošinj (Sea)</t>
  </si>
  <si>
    <t>Pula (Sea)</t>
  </si>
  <si>
    <t>Raša-Bršica</t>
  </si>
  <si>
    <t>Rijeka (Sea)</t>
  </si>
  <si>
    <t>Split (Air)</t>
  </si>
  <si>
    <t>Split (Sea)</t>
  </si>
  <si>
    <t>Zadar (Air)</t>
  </si>
  <si>
    <t>Zadar (Sea)</t>
  </si>
  <si>
    <t>Metković - Doljani</t>
  </si>
  <si>
    <t>Ploče (sea)</t>
  </si>
  <si>
    <t>Šibenik (sea)</t>
  </si>
  <si>
    <t>Note: Hungary, Luxembourg, Slovakia and Sweden did not issue uniform visas at their border crossing points.</t>
  </si>
  <si>
    <t>Total all Schengen BCPs 2023</t>
  </si>
  <si>
    <t>Uniform Schengen visas issued in 2023 at border crossing points (BCPs)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</si>
</sst>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7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name val="Arial"/>
    </font>
    <font>
      <sz val="11"/>
      <color theme="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93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1" fillId="0" borderId="20" xfId="71" applyFont="1" applyFill="1" applyBorder="1" applyAlignment="1" applyProtection="1">
      <alignment wrapText="1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65" fillId="0" borderId="36" xfId="71" applyFont="1" applyFill="1" applyBorder="1" applyAlignment="1" applyProtection="1">
      <alignment wrapText="1"/>
    </xf>
    <xf numFmtId="0" fontId="66" fillId="0" borderId="9" xfId="71" applyFont="1" applyFill="1" applyBorder="1" applyAlignment="1" applyProtection="1">
      <alignment wrapText="1"/>
      <protection locked="0"/>
    </xf>
    <xf numFmtId="0" fontId="67" fillId="55" borderId="9" xfId="71" applyFont="1" applyFill="1" applyBorder="1" applyAlignment="1" applyProtection="1">
      <alignment horizontal="center" vertical="center" wrapText="1"/>
      <protection locked="0"/>
    </xf>
    <xf numFmtId="3" fontId="67" fillId="56" borderId="9" xfId="71" applyNumberFormat="1" applyFont="1" applyFill="1" applyBorder="1" applyAlignment="1" applyProtection="1">
      <alignment horizontal="center" vertical="center" wrapText="1"/>
      <protection locked="0"/>
    </xf>
    <xf numFmtId="165" fontId="68" fillId="57" borderId="9" xfId="0" applyNumberFormat="1" applyFont="1" applyFill="1" applyBorder="1" applyAlignment="1" applyProtection="1">
      <alignment horizontal="center" vertical="center" wrapText="1"/>
    </xf>
    <xf numFmtId="3" fontId="69" fillId="58" borderId="37" xfId="0" applyNumberFormat="1" applyFont="1" applyFill="1" applyBorder="1" applyAlignment="1" applyProtection="1">
      <alignment horizontal="center" vertical="center" wrapText="1"/>
      <protection locked="0"/>
    </xf>
    <xf numFmtId="3" fontId="69" fillId="58" borderId="40" xfId="54" applyNumberFormat="1" applyFont="1" applyFill="1" applyBorder="1" applyAlignment="1" applyProtection="1">
      <alignment horizontal="center" vertical="center" wrapText="1"/>
      <protection locked="0"/>
    </xf>
    <xf numFmtId="0" fontId="66" fillId="0" borderId="36" xfId="71" applyFont="1" applyFill="1" applyBorder="1" applyAlignment="1" applyProtection="1">
      <alignment wrapText="1"/>
    </xf>
    <xf numFmtId="0" fontId="24" fillId="0" borderId="42" xfId="72" applyFont="1" applyFill="1" applyBorder="1" applyAlignment="1" applyProtection="1">
      <alignment vertical="center" wrapText="1"/>
    </xf>
    <xf numFmtId="0" fontId="26" fillId="0" borderId="43" xfId="72" applyFont="1" applyFill="1" applyBorder="1" applyAlignment="1" applyProtection="1">
      <alignment vertical="center" wrapText="1"/>
    </xf>
    <xf numFmtId="0" fontId="24" fillId="59" borderId="19" xfId="72" applyFont="1" applyFill="1" applyBorder="1" applyAlignment="1" applyProtection="1">
      <alignment vertical="center" wrapText="1"/>
    </xf>
    <xf numFmtId="3" fontId="39" fillId="59" borderId="20" xfId="0" applyNumberFormat="1" applyFont="1" applyFill="1" applyBorder="1" applyAlignment="1" applyProtection="1">
      <alignment horizontal="center" vertical="center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39" fillId="55" borderId="22" xfId="0" applyFont="1" applyFill="1" applyBorder="1" applyAlignment="1">
      <alignment horizontal="center"/>
    </xf>
    <xf numFmtId="0" fontId="24" fillId="55" borderId="44" xfId="72" applyFont="1" applyFill="1" applyBorder="1" applyAlignment="1" applyProtection="1">
      <alignment horizontal="center" vertical="center" wrapText="1"/>
    </xf>
    <xf numFmtId="0" fontId="24" fillId="55" borderId="45" xfId="72" applyFont="1" applyFill="1" applyBorder="1" applyAlignment="1" applyProtection="1">
      <alignment horizontal="center" vertical="center" wrapText="1"/>
    </xf>
    <xf numFmtId="0" fontId="24" fillId="55" borderId="46" xfId="72" applyFont="1" applyFill="1" applyBorder="1" applyAlignment="1" applyProtection="1">
      <alignment horizontal="center" vertical="center" wrapText="1"/>
    </xf>
    <xf numFmtId="3" fontId="24" fillId="55" borderId="40" xfId="72" applyNumberFormat="1" applyFont="1" applyFill="1" applyBorder="1" applyAlignment="1" applyProtection="1">
      <alignment horizontal="center" vertic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3" fontId="24" fillId="55" borderId="35" xfId="72" applyNumberFormat="1" applyFont="1" applyFill="1" applyBorder="1" applyAlignment="1" applyProtection="1">
      <alignment horizontal="center" vertical="center" wrapText="1"/>
    </xf>
  </cellXfs>
  <cellStyles count="88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Akzent1 2" xfId="43" xr:uid="{00000000-0005-0000-0000-00002A000000}"/>
    <cellStyle name="Akzent2 2" xfId="44" xr:uid="{00000000-0005-0000-0000-00002B000000}"/>
    <cellStyle name="Akzent3 2" xfId="45" xr:uid="{00000000-0005-0000-0000-00002C000000}"/>
    <cellStyle name="Akzent4 2" xfId="46" xr:uid="{00000000-0005-0000-0000-00002D000000}"/>
    <cellStyle name="Akzent5 2" xfId="47" xr:uid="{00000000-0005-0000-0000-00002E000000}"/>
    <cellStyle name="Akzent6 2" xfId="48" xr:uid="{00000000-0005-0000-0000-00002F000000}"/>
    <cellStyle name="Ausgabe 2" xfId="49" xr:uid="{00000000-0005-0000-0000-000030000000}"/>
    <cellStyle name="Bad 2" xfId="50" xr:uid="{00000000-0005-0000-0000-000031000000}"/>
    <cellStyle name="Berechnung 2" xfId="51" xr:uid="{00000000-0005-0000-0000-000032000000}"/>
    <cellStyle name="Calculation 2" xfId="52" xr:uid="{00000000-0005-0000-0000-000033000000}"/>
    <cellStyle name="Check Cell 2" xfId="53" xr:uid="{00000000-0005-0000-0000-000034000000}"/>
    <cellStyle name="Comma" xfId="54" builtinId="3"/>
    <cellStyle name="Eingabe 2" xfId="55" xr:uid="{00000000-0005-0000-0000-000036000000}"/>
    <cellStyle name="Ergebnis 2" xfId="56" xr:uid="{00000000-0005-0000-0000-000037000000}"/>
    <cellStyle name="Erklärender Text 2" xfId="57" xr:uid="{00000000-0005-0000-0000-000038000000}"/>
    <cellStyle name="Explanatory Text 2" xfId="58" xr:uid="{00000000-0005-0000-0000-000039000000}"/>
    <cellStyle name="Good 2" xfId="59" xr:uid="{00000000-0005-0000-0000-00003A000000}"/>
    <cellStyle name="Gut 2" xfId="60" xr:uid="{00000000-0005-0000-0000-00003B000000}"/>
    <cellStyle name="Heading 1 2" xfId="61" xr:uid="{00000000-0005-0000-0000-00003C000000}"/>
    <cellStyle name="Heading 2 2" xfId="62" xr:uid="{00000000-0005-0000-0000-00003D000000}"/>
    <cellStyle name="Heading 3 2" xfId="63" xr:uid="{00000000-0005-0000-0000-00003E000000}"/>
    <cellStyle name="Heading 4 2" xfId="64" xr:uid="{00000000-0005-0000-0000-00003F000000}"/>
    <cellStyle name="Input 2" xfId="65" xr:uid="{00000000-0005-0000-0000-000040000000}"/>
    <cellStyle name="Linked Cell 2" xfId="66" xr:uid="{00000000-0005-0000-0000-000041000000}"/>
    <cellStyle name="Neutral 2" xfId="67" xr:uid="{00000000-0005-0000-0000-000042000000}"/>
    <cellStyle name="Neutral 3" xfId="68" xr:uid="{00000000-0005-0000-0000-000043000000}"/>
    <cellStyle name="Normal" xfId="0" builtinId="0"/>
    <cellStyle name="Normal 2" xfId="69" xr:uid="{00000000-0005-0000-0000-000045000000}"/>
    <cellStyle name="Normal 2 2" xfId="70" xr:uid="{00000000-0005-0000-0000-000046000000}"/>
    <cellStyle name="Normal 3" xfId="87" xr:uid="{00000000-0005-0000-0000-000047000000}"/>
    <cellStyle name="Normal_Visa statistics" xfId="71" xr:uid="{00000000-0005-0000-0000-000048000000}"/>
    <cellStyle name="Normal_Visa statistics 2" xfId="72" xr:uid="{00000000-0005-0000-0000-000049000000}"/>
    <cellStyle name="Note 2" xfId="73" xr:uid="{00000000-0005-0000-0000-00004A000000}"/>
    <cellStyle name="Notiz 2" xfId="74" xr:uid="{00000000-0005-0000-0000-00004B000000}"/>
    <cellStyle name="Output 2" xfId="75" xr:uid="{00000000-0005-0000-0000-00004C000000}"/>
    <cellStyle name="Schlecht 2" xfId="76" xr:uid="{00000000-0005-0000-0000-00004D000000}"/>
    <cellStyle name="Standard 2" xfId="77" xr:uid="{00000000-0005-0000-0000-00004E000000}"/>
    <cellStyle name="Title 2" xfId="78" xr:uid="{00000000-0005-0000-0000-00004F000000}"/>
    <cellStyle name="Überschrift 1 2" xfId="79" xr:uid="{00000000-0005-0000-0000-000050000000}"/>
    <cellStyle name="Überschrift 2 2" xfId="80" xr:uid="{00000000-0005-0000-0000-000051000000}"/>
    <cellStyle name="Überschrift 3 2" xfId="81" xr:uid="{00000000-0005-0000-0000-000052000000}"/>
    <cellStyle name="Überschrift 4 2" xfId="82" xr:uid="{00000000-0005-0000-0000-000053000000}"/>
    <cellStyle name="Verknüpfte Zelle 2" xfId="83" xr:uid="{00000000-0005-0000-0000-000054000000}"/>
    <cellStyle name="Warnender Text 2" xfId="84" xr:uid="{00000000-0005-0000-0000-000055000000}"/>
    <cellStyle name="Warning Text 2" xfId="85" xr:uid="{00000000-0005-0000-0000-000056000000}"/>
    <cellStyle name="Zelle überprüfen 2" xfId="86" xr:uid="{00000000-0005-0000-0000-000057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411" totalsRowShown="0" tableBorderDxfId="8">
  <autoFilter ref="A2:H411" xr:uid="{00000000-0009-0000-0100-000002000000}"/>
  <sortState xmlns:xlrd2="http://schemas.microsoft.com/office/spreadsheetml/2017/richdata2" ref="A3:H369">
    <sortCondition ref="A3:A369"/>
    <sortCondition ref="B3:B369"/>
  </sortState>
  <tableColumns count="8">
    <tableColumn id="1" xr3:uid="{00000000-0010-0000-0000-000001000000}" name="Country" dataDxfId="7" dataCellStyle="Normal_Visa statistics"/>
    <tableColumn id="2" xr3:uid="{00000000-0010-0000-0000-000002000000}" name="BCP" dataDxfId="6" dataCellStyle="Normal_Visa statistics"/>
    <tableColumn id="3" xr3:uid="{00000000-0010-0000-0000-000003000000}" name="ATVs applied for" dataDxfId="5" dataCellStyle="Normal_Visa statistics"/>
    <tableColumn id="4" xr3:uid="{00000000-0010-0000-0000-000004000000}" name=" ATVs issued " dataDxfId="4" dataCellStyle="Normal_Visa statistics"/>
    <tableColumn id="5" xr3:uid="{00000000-0010-0000-0000-000005000000}" name="Uniform visas applied for" dataDxfId="3" dataCellStyle="Normal_Visa statistics"/>
    <tableColumn id="6" xr3:uid="{00000000-0010-0000-0000-000006000000}" name="Uniform visas issued " dataDxfId="2" dataCellStyle="Normal_Visa statistics"/>
    <tableColumn id="7" xr3:uid="{00000000-0010-0000-0000-000007000000}" name="Total ATVs, uniform visas issued  " dataDxfId="1">
      <calculatedColumnFormula>D3+F3</calculatedColumnFormula>
    </tableColumn>
    <tableColumn id="8" xr3:uid="{00000000-0010-0000-0000-000008000000}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6"/>
  <sheetViews>
    <sheetView tabSelected="1" zoomScaleNormal="100" workbookViewId="0">
      <pane ySplit="2" topLeftCell="A391" activePane="bottomLeft" state="frozen"/>
      <selection pane="bottomLeft" activeCell="F413" sqref="F413"/>
    </sheetView>
  </sheetViews>
  <sheetFormatPr defaultColWidth="9.140625" defaultRowHeight="15" x14ac:dyDescent="0.25"/>
  <cols>
    <col min="1" max="1" width="15.85546875" style="32" customWidth="1"/>
    <col min="2" max="2" width="42.42578125" style="32" customWidth="1"/>
    <col min="3" max="3" width="14.5703125" style="32" customWidth="1"/>
    <col min="4" max="4" width="16.7109375" style="32" customWidth="1"/>
    <col min="5" max="5" width="21.85546875" style="32" customWidth="1"/>
    <col min="6" max="6" width="17.42578125" style="32" customWidth="1"/>
    <col min="7" max="7" width="15.42578125" style="32" customWidth="1"/>
    <col min="8" max="8" width="16.7109375" style="33" customWidth="1"/>
    <col min="9" max="16384" width="9.140625" style="32"/>
  </cols>
  <sheetData>
    <row r="1" spans="1:8" customFormat="1" ht="30" customHeight="1" x14ac:dyDescent="0.3">
      <c r="A1" s="83" t="s">
        <v>312</v>
      </c>
      <c r="B1" s="84"/>
      <c r="C1" s="84"/>
      <c r="D1" s="84"/>
      <c r="E1" s="84"/>
      <c r="F1" s="84"/>
      <c r="G1" s="84"/>
      <c r="H1" s="85"/>
    </row>
    <row r="2" spans="1:8" customFormat="1" ht="63.75" customHeight="1" x14ac:dyDescent="0.25">
      <c r="A2" s="39" t="s">
        <v>55</v>
      </c>
      <c r="B2" s="17" t="s">
        <v>5</v>
      </c>
      <c r="C2" s="2" t="s">
        <v>26</v>
      </c>
      <c r="D2" s="2" t="s">
        <v>21</v>
      </c>
      <c r="E2" s="3" t="s">
        <v>27</v>
      </c>
      <c r="F2" s="3" t="s">
        <v>22</v>
      </c>
      <c r="G2" s="4" t="s">
        <v>23</v>
      </c>
      <c r="H2" s="41" t="s">
        <v>0</v>
      </c>
    </row>
    <row r="3" spans="1:8" customFormat="1" ht="15" customHeight="1" x14ac:dyDescent="0.25">
      <c r="A3" s="40" t="s">
        <v>25</v>
      </c>
      <c r="B3" s="58" t="s">
        <v>313</v>
      </c>
      <c r="C3" s="1"/>
      <c r="D3" s="1"/>
      <c r="E3" s="46">
        <v>55</v>
      </c>
      <c r="F3" s="46">
        <v>55</v>
      </c>
      <c r="G3" s="37">
        <f t="shared" ref="G3:G65" si="0">D3+F3</f>
        <v>55</v>
      </c>
      <c r="H3" s="76"/>
    </row>
    <row r="4" spans="1:8" customFormat="1" ht="15" customHeight="1" x14ac:dyDescent="0.25">
      <c r="A4" s="40" t="s">
        <v>28</v>
      </c>
      <c r="B4" s="71" t="s">
        <v>310</v>
      </c>
      <c r="C4" s="72"/>
      <c r="D4" s="72"/>
      <c r="E4" s="73">
        <v>213</v>
      </c>
      <c r="F4" s="73">
        <v>52</v>
      </c>
      <c r="G4" s="74">
        <f t="shared" ref="G4:G5" si="1">D4+F4</f>
        <v>52</v>
      </c>
      <c r="H4" s="75">
        <v>161</v>
      </c>
    </row>
    <row r="5" spans="1:8" customFormat="1" ht="15" customHeight="1" x14ac:dyDescent="0.25">
      <c r="A5" s="40" t="s">
        <v>28</v>
      </c>
      <c r="B5" s="71" t="s">
        <v>314</v>
      </c>
      <c r="C5" s="72"/>
      <c r="D5" s="72"/>
      <c r="E5" s="73">
        <v>1</v>
      </c>
      <c r="F5" s="73"/>
      <c r="G5" s="74">
        <f t="shared" si="1"/>
        <v>0</v>
      </c>
      <c r="H5" s="75">
        <v>1</v>
      </c>
    </row>
    <row r="6" spans="1:8" customFormat="1" ht="15" customHeight="1" x14ac:dyDescent="0.25">
      <c r="A6" s="40" t="s">
        <v>28</v>
      </c>
      <c r="B6" s="59" t="s">
        <v>315</v>
      </c>
      <c r="C6" s="1"/>
      <c r="D6" s="1"/>
      <c r="E6" s="24">
        <v>4</v>
      </c>
      <c r="F6" s="24"/>
      <c r="G6" s="37">
        <f t="shared" si="0"/>
        <v>0</v>
      </c>
      <c r="H6" s="75">
        <v>4</v>
      </c>
    </row>
    <row r="7" spans="1:8" customFormat="1" ht="15" customHeight="1" x14ac:dyDescent="0.25">
      <c r="A7" s="40" t="s">
        <v>28</v>
      </c>
      <c r="B7" s="59" t="s">
        <v>311</v>
      </c>
      <c r="C7" s="1"/>
      <c r="D7" s="1"/>
      <c r="E7" s="24">
        <v>12</v>
      </c>
      <c r="F7" s="24"/>
      <c r="G7" s="37">
        <f t="shared" si="0"/>
        <v>0</v>
      </c>
      <c r="H7" s="42">
        <v>12</v>
      </c>
    </row>
    <row r="8" spans="1:8" customFormat="1" ht="15" customHeight="1" x14ac:dyDescent="0.25">
      <c r="A8" s="40" t="s">
        <v>28</v>
      </c>
      <c r="B8" s="59" t="s">
        <v>9</v>
      </c>
      <c r="C8" s="1"/>
      <c r="D8" s="1"/>
      <c r="E8" s="24">
        <v>3829</v>
      </c>
      <c r="F8" s="24">
        <v>3829</v>
      </c>
      <c r="G8" s="37">
        <f t="shared" si="0"/>
        <v>3829</v>
      </c>
      <c r="H8" s="42"/>
    </row>
    <row r="9" spans="1:8" customFormat="1" ht="15" customHeight="1" x14ac:dyDescent="0.25">
      <c r="A9" s="40" t="s">
        <v>28</v>
      </c>
      <c r="B9" s="59" t="s">
        <v>10</v>
      </c>
      <c r="C9" s="1"/>
      <c r="D9" s="1"/>
      <c r="E9" s="24">
        <v>22</v>
      </c>
      <c r="F9" s="24">
        <v>22</v>
      </c>
      <c r="G9" s="37">
        <f t="shared" si="0"/>
        <v>22</v>
      </c>
      <c r="H9" s="42"/>
    </row>
    <row r="10" spans="1:8" customFormat="1" ht="15" customHeight="1" x14ac:dyDescent="0.25">
      <c r="A10" s="40" t="s">
        <v>28</v>
      </c>
      <c r="B10" s="71" t="s">
        <v>11</v>
      </c>
      <c r="C10" s="72"/>
      <c r="D10" s="72"/>
      <c r="E10" s="73">
        <v>646</v>
      </c>
      <c r="F10" s="73">
        <v>646</v>
      </c>
      <c r="G10" s="74">
        <f t="shared" ref="G10:G11" si="2">D10+F10</f>
        <v>646</v>
      </c>
      <c r="H10" s="75"/>
    </row>
    <row r="11" spans="1:8" customFormat="1" ht="15" customHeight="1" x14ac:dyDescent="0.25">
      <c r="A11" s="40" t="s">
        <v>28</v>
      </c>
      <c r="B11" s="71" t="s">
        <v>95</v>
      </c>
      <c r="C11" s="72"/>
      <c r="D11" s="72"/>
      <c r="E11" s="73">
        <v>732</v>
      </c>
      <c r="F11" s="73">
        <v>620</v>
      </c>
      <c r="G11" s="74">
        <f t="shared" si="2"/>
        <v>620</v>
      </c>
      <c r="H11" s="75">
        <v>112</v>
      </c>
    </row>
    <row r="12" spans="1:8" customFormat="1" ht="15" customHeight="1" x14ac:dyDescent="0.25">
      <c r="A12" s="77" t="s">
        <v>429</v>
      </c>
      <c r="B12" s="71" t="s">
        <v>430</v>
      </c>
      <c r="C12" s="72"/>
      <c r="D12" s="72"/>
      <c r="E12" s="73">
        <v>43</v>
      </c>
      <c r="F12" s="73">
        <v>23</v>
      </c>
      <c r="G12" s="74">
        <f t="shared" ref="G12:G21" si="3">D12+F12</f>
        <v>23</v>
      </c>
      <c r="H12" s="75">
        <v>18</v>
      </c>
    </row>
    <row r="13" spans="1:8" customFormat="1" ht="15" customHeight="1" x14ac:dyDescent="0.25">
      <c r="A13" s="77" t="s">
        <v>429</v>
      </c>
      <c r="B13" s="71" t="s">
        <v>431</v>
      </c>
      <c r="C13" s="72"/>
      <c r="D13" s="72"/>
      <c r="E13" s="73">
        <v>45</v>
      </c>
      <c r="F13" s="73">
        <v>22</v>
      </c>
      <c r="G13" s="74">
        <f t="shared" si="3"/>
        <v>22</v>
      </c>
      <c r="H13" s="75">
        <v>22</v>
      </c>
    </row>
    <row r="14" spans="1:8" customFormat="1" ht="15" customHeight="1" x14ac:dyDescent="0.25">
      <c r="A14" s="77" t="s">
        <v>429</v>
      </c>
      <c r="B14" s="71" t="s">
        <v>432</v>
      </c>
      <c r="C14" s="72"/>
      <c r="D14" s="72"/>
      <c r="E14" s="73">
        <v>28</v>
      </c>
      <c r="F14" s="73">
        <v>23</v>
      </c>
      <c r="G14" s="74">
        <f t="shared" si="3"/>
        <v>23</v>
      </c>
      <c r="H14" s="75">
        <v>5</v>
      </c>
    </row>
    <row r="15" spans="1:8" customFormat="1" ht="15" customHeight="1" x14ac:dyDescent="0.25">
      <c r="A15" s="77" t="s">
        <v>429</v>
      </c>
      <c r="B15" s="71" t="s">
        <v>433</v>
      </c>
      <c r="C15" s="72"/>
      <c r="D15" s="72"/>
      <c r="E15" s="73">
        <v>15</v>
      </c>
      <c r="F15" s="73">
        <v>3</v>
      </c>
      <c r="G15" s="74">
        <f t="shared" si="3"/>
        <v>3</v>
      </c>
      <c r="H15" s="75">
        <v>3</v>
      </c>
    </row>
    <row r="16" spans="1:8" customFormat="1" ht="15" customHeight="1" x14ac:dyDescent="0.25">
      <c r="A16" s="77" t="s">
        <v>429</v>
      </c>
      <c r="B16" s="71" t="s">
        <v>434</v>
      </c>
      <c r="C16" s="72"/>
      <c r="D16" s="72"/>
      <c r="E16" s="73">
        <v>4</v>
      </c>
      <c r="F16" s="73">
        <v>2</v>
      </c>
      <c r="G16" s="74">
        <f t="shared" si="3"/>
        <v>2</v>
      </c>
      <c r="H16" s="75">
        <v>2</v>
      </c>
    </row>
    <row r="17" spans="1:8" customFormat="1" ht="15" customHeight="1" x14ac:dyDescent="0.25">
      <c r="A17" s="77" t="s">
        <v>429</v>
      </c>
      <c r="B17" s="71" t="s">
        <v>435</v>
      </c>
      <c r="C17" s="72"/>
      <c r="D17" s="72"/>
      <c r="E17" s="73">
        <v>12</v>
      </c>
      <c r="F17" s="73">
        <v>9</v>
      </c>
      <c r="G17" s="74">
        <f t="shared" si="3"/>
        <v>9</v>
      </c>
      <c r="H17" s="75">
        <v>3</v>
      </c>
    </row>
    <row r="18" spans="1:8" customFormat="1" ht="15" customHeight="1" x14ac:dyDescent="0.25">
      <c r="A18" s="77" t="s">
        <v>429</v>
      </c>
      <c r="B18" s="71" t="s">
        <v>436</v>
      </c>
      <c r="C18" s="72"/>
      <c r="D18" s="72"/>
      <c r="E18" s="73">
        <v>21</v>
      </c>
      <c r="F18" s="73">
        <v>19</v>
      </c>
      <c r="G18" s="74">
        <f t="shared" si="3"/>
        <v>19</v>
      </c>
      <c r="H18" s="75">
        <v>2</v>
      </c>
    </row>
    <row r="19" spans="1:8" customFormat="1" ht="15" customHeight="1" x14ac:dyDescent="0.25">
      <c r="A19" s="77" t="s">
        <v>429</v>
      </c>
      <c r="B19" s="71" t="s">
        <v>437</v>
      </c>
      <c r="C19" s="72"/>
      <c r="D19" s="72"/>
      <c r="E19" s="73">
        <v>53</v>
      </c>
      <c r="F19" s="73">
        <v>41</v>
      </c>
      <c r="G19" s="74">
        <f t="shared" si="3"/>
        <v>41</v>
      </c>
      <c r="H19" s="75">
        <v>9</v>
      </c>
    </row>
    <row r="20" spans="1:8" customFormat="1" ht="15" customHeight="1" x14ac:dyDescent="0.25">
      <c r="A20" s="77" t="s">
        <v>429</v>
      </c>
      <c r="B20" s="71" t="s">
        <v>438</v>
      </c>
      <c r="C20" s="72"/>
      <c r="D20" s="72"/>
      <c r="E20" s="73">
        <v>2</v>
      </c>
      <c r="F20" s="73">
        <v>1</v>
      </c>
      <c r="G20" s="74">
        <f t="shared" si="3"/>
        <v>1</v>
      </c>
      <c r="H20" s="75">
        <v>1</v>
      </c>
    </row>
    <row r="21" spans="1:8" customFormat="1" ht="15" customHeight="1" x14ac:dyDescent="0.25">
      <c r="A21" s="77" t="s">
        <v>429</v>
      </c>
      <c r="B21" s="71" t="s">
        <v>439</v>
      </c>
      <c r="C21" s="72"/>
      <c r="D21" s="72"/>
      <c r="E21" s="73">
        <v>36</v>
      </c>
      <c r="F21" s="73">
        <v>33</v>
      </c>
      <c r="G21" s="74">
        <f t="shared" si="3"/>
        <v>33</v>
      </c>
      <c r="H21" s="75">
        <v>3</v>
      </c>
    </row>
    <row r="22" spans="1:8" customFormat="1" ht="15" customHeight="1" x14ac:dyDescent="0.25">
      <c r="A22" s="77" t="s">
        <v>429</v>
      </c>
      <c r="B22" s="71" t="s">
        <v>440</v>
      </c>
      <c r="C22" s="72"/>
      <c r="D22" s="72"/>
      <c r="E22" s="73">
        <v>3</v>
      </c>
      <c r="F22" s="73">
        <v>2</v>
      </c>
      <c r="G22" s="74">
        <f t="shared" ref="G22:G23" si="4">D22+F22</f>
        <v>2</v>
      </c>
      <c r="H22" s="75">
        <v>1</v>
      </c>
    </row>
    <row r="23" spans="1:8" customFormat="1" ht="15" customHeight="1" x14ac:dyDescent="0.25">
      <c r="A23" s="77" t="s">
        <v>429</v>
      </c>
      <c r="B23" s="71" t="s">
        <v>441</v>
      </c>
      <c r="C23" s="72"/>
      <c r="D23" s="72"/>
      <c r="E23" s="73">
        <v>37</v>
      </c>
      <c r="F23" s="73">
        <v>26</v>
      </c>
      <c r="G23" s="74">
        <f t="shared" si="4"/>
        <v>26</v>
      </c>
      <c r="H23" s="75">
        <v>9</v>
      </c>
    </row>
    <row r="24" spans="1:8" customFormat="1" ht="15" customHeight="1" x14ac:dyDescent="0.25">
      <c r="A24" s="77" t="s">
        <v>429</v>
      </c>
      <c r="B24" s="71" t="s">
        <v>442</v>
      </c>
      <c r="C24" s="72"/>
      <c r="D24" s="72"/>
      <c r="E24" s="73">
        <v>2</v>
      </c>
      <c r="F24" s="73">
        <v>2</v>
      </c>
      <c r="G24" s="74">
        <f t="shared" ref="G24:G25" si="5">D24+F24</f>
        <v>2</v>
      </c>
      <c r="H24" s="75"/>
    </row>
    <row r="25" spans="1:8" customFormat="1" ht="15" customHeight="1" x14ac:dyDescent="0.25">
      <c r="A25" s="77" t="s">
        <v>429</v>
      </c>
      <c r="B25" s="71" t="s">
        <v>443</v>
      </c>
      <c r="C25" s="72"/>
      <c r="D25" s="72"/>
      <c r="E25" s="73">
        <v>2</v>
      </c>
      <c r="F25" s="73">
        <v>2</v>
      </c>
      <c r="G25" s="74">
        <f t="shared" si="5"/>
        <v>2</v>
      </c>
      <c r="H25" s="75"/>
    </row>
    <row r="26" spans="1:8" customFormat="1" ht="15" customHeight="1" x14ac:dyDescent="0.25">
      <c r="A26" s="77" t="s">
        <v>429</v>
      </c>
      <c r="B26" s="71" t="s">
        <v>444</v>
      </c>
      <c r="C26" s="72"/>
      <c r="D26" s="72"/>
      <c r="E26" s="73">
        <v>1</v>
      </c>
      <c r="F26" s="73">
        <v>1</v>
      </c>
      <c r="G26" s="74">
        <f t="shared" ref="G26" si="6">D26+F26</f>
        <v>1</v>
      </c>
      <c r="H26" s="75"/>
    </row>
    <row r="27" spans="1:8" customFormat="1" ht="15" customHeight="1" x14ac:dyDescent="0.25">
      <c r="A27" s="40" t="s">
        <v>30</v>
      </c>
      <c r="B27" s="49" t="s">
        <v>316</v>
      </c>
      <c r="C27" s="1"/>
      <c r="D27" s="1"/>
      <c r="E27" s="24">
        <v>11</v>
      </c>
      <c r="F27" s="24">
        <v>11</v>
      </c>
      <c r="G27" s="37">
        <f t="shared" si="0"/>
        <v>11</v>
      </c>
      <c r="H27" s="42"/>
    </row>
    <row r="28" spans="1:8" customFormat="1" ht="15" customHeight="1" x14ac:dyDescent="0.25">
      <c r="A28" s="40" t="s">
        <v>33</v>
      </c>
      <c r="B28" s="60" t="s">
        <v>225</v>
      </c>
      <c r="C28" s="1"/>
      <c r="D28" s="1"/>
      <c r="E28" s="24">
        <v>2</v>
      </c>
      <c r="F28" s="24">
        <v>1</v>
      </c>
      <c r="G28" s="37">
        <f t="shared" si="0"/>
        <v>1</v>
      </c>
      <c r="H28" s="42">
        <v>1</v>
      </c>
    </row>
    <row r="29" spans="1:8" customFormat="1" ht="15" customHeight="1" x14ac:dyDescent="0.25">
      <c r="A29" s="40" t="s">
        <v>34</v>
      </c>
      <c r="B29" s="62" t="s">
        <v>35</v>
      </c>
      <c r="C29" s="1"/>
      <c r="D29" s="1"/>
      <c r="E29" s="24">
        <v>71</v>
      </c>
      <c r="F29" s="24">
        <v>71</v>
      </c>
      <c r="G29" s="37">
        <f t="shared" si="0"/>
        <v>71</v>
      </c>
      <c r="H29" s="42"/>
    </row>
    <row r="30" spans="1:8" customFormat="1" ht="15" customHeight="1" x14ac:dyDescent="0.25">
      <c r="A30" s="40" t="s">
        <v>34</v>
      </c>
      <c r="B30" s="50" t="s">
        <v>36</v>
      </c>
      <c r="C30" s="1"/>
      <c r="D30" s="1"/>
      <c r="E30" s="24">
        <v>32</v>
      </c>
      <c r="F30" s="24">
        <v>32</v>
      </c>
      <c r="G30" s="37">
        <f t="shared" si="0"/>
        <v>32</v>
      </c>
      <c r="H30" s="42"/>
    </row>
    <row r="31" spans="1:8" customFormat="1" ht="15" customHeight="1" x14ac:dyDescent="0.25">
      <c r="A31" s="40" t="s">
        <v>34</v>
      </c>
      <c r="B31" s="50" t="s">
        <v>317</v>
      </c>
      <c r="C31" s="1"/>
      <c r="D31" s="1"/>
      <c r="E31" s="24">
        <v>3</v>
      </c>
      <c r="F31" s="24">
        <v>3</v>
      </c>
      <c r="G31" s="37">
        <f t="shared" si="0"/>
        <v>3</v>
      </c>
      <c r="H31" s="42"/>
    </row>
    <row r="32" spans="1:8" customFormat="1" ht="15" customHeight="1" x14ac:dyDescent="0.25">
      <c r="A32" s="40" t="s">
        <v>40</v>
      </c>
      <c r="B32" s="16" t="s">
        <v>176</v>
      </c>
      <c r="C32" s="1">
        <v>1</v>
      </c>
      <c r="D32" s="1"/>
      <c r="E32" s="24">
        <v>146</v>
      </c>
      <c r="F32" s="24">
        <v>140</v>
      </c>
      <c r="G32" s="37">
        <f t="shared" si="0"/>
        <v>140</v>
      </c>
      <c r="H32" s="42"/>
    </row>
    <row r="33" spans="1:8" customFormat="1" ht="15" customHeight="1" x14ac:dyDescent="0.25">
      <c r="A33" s="40" t="s">
        <v>40</v>
      </c>
      <c r="B33" s="16" t="s">
        <v>226</v>
      </c>
      <c r="C33" s="1"/>
      <c r="D33" s="1"/>
      <c r="E33" s="24">
        <v>1</v>
      </c>
      <c r="F33" s="24">
        <v>1</v>
      </c>
      <c r="G33" s="37">
        <f t="shared" si="0"/>
        <v>1</v>
      </c>
      <c r="H33" s="42"/>
    </row>
    <row r="34" spans="1:8" customFormat="1" ht="15" customHeight="1" x14ac:dyDescent="0.25">
      <c r="A34" s="40" t="s">
        <v>40</v>
      </c>
      <c r="B34" s="16" t="s">
        <v>177</v>
      </c>
      <c r="C34" s="1">
        <v>6</v>
      </c>
      <c r="D34" s="1"/>
      <c r="E34" s="24">
        <v>34</v>
      </c>
      <c r="F34" s="24">
        <v>28</v>
      </c>
      <c r="G34" s="37">
        <f t="shared" si="0"/>
        <v>28</v>
      </c>
      <c r="H34" s="42"/>
    </row>
    <row r="35" spans="1:8" customFormat="1" ht="15" customHeight="1" x14ac:dyDescent="0.25">
      <c r="A35" s="40" t="s">
        <v>40</v>
      </c>
      <c r="B35" s="16" t="s">
        <v>227</v>
      </c>
      <c r="C35" s="1"/>
      <c r="D35" s="1"/>
      <c r="E35" s="24">
        <v>1</v>
      </c>
      <c r="F35" s="24">
        <v>1</v>
      </c>
      <c r="G35" s="37">
        <f t="shared" si="0"/>
        <v>1</v>
      </c>
      <c r="H35" s="42"/>
    </row>
    <row r="36" spans="1:8" customFormat="1" ht="15" customHeight="1" x14ac:dyDescent="0.25">
      <c r="A36" s="40" t="s">
        <v>40</v>
      </c>
      <c r="B36" s="16" t="s">
        <v>178</v>
      </c>
      <c r="C36" s="1">
        <v>1</v>
      </c>
      <c r="D36" s="1"/>
      <c r="E36" s="24">
        <v>6</v>
      </c>
      <c r="F36" s="24">
        <v>6</v>
      </c>
      <c r="G36" s="37">
        <f t="shared" si="0"/>
        <v>6</v>
      </c>
      <c r="H36" s="42"/>
    </row>
    <row r="37" spans="1:8" customFormat="1" ht="15" customHeight="1" x14ac:dyDescent="0.25">
      <c r="A37" s="40" t="s">
        <v>40</v>
      </c>
      <c r="B37" s="16" t="s">
        <v>228</v>
      </c>
      <c r="C37" s="1">
        <v>1</v>
      </c>
      <c r="D37" s="1"/>
      <c r="E37" s="24">
        <v>25</v>
      </c>
      <c r="F37" s="24">
        <v>14</v>
      </c>
      <c r="G37" s="37">
        <f t="shared" si="0"/>
        <v>14</v>
      </c>
      <c r="H37" s="42"/>
    </row>
    <row r="38" spans="1:8" customFormat="1" ht="15" customHeight="1" x14ac:dyDescent="0.25">
      <c r="A38" s="40" t="s">
        <v>40</v>
      </c>
      <c r="B38" s="16" t="s">
        <v>179</v>
      </c>
      <c r="C38" s="1"/>
      <c r="D38" s="1"/>
      <c r="E38" s="24">
        <v>32</v>
      </c>
      <c r="F38" s="24">
        <v>11</v>
      </c>
      <c r="G38" s="37">
        <f t="shared" si="0"/>
        <v>11</v>
      </c>
      <c r="H38" s="42"/>
    </row>
    <row r="39" spans="1:8" customFormat="1" ht="15" customHeight="1" x14ac:dyDescent="0.25">
      <c r="A39" s="43" t="s">
        <v>40</v>
      </c>
      <c r="B39" s="44" t="s">
        <v>180</v>
      </c>
      <c r="C39" s="45"/>
      <c r="D39" s="45"/>
      <c r="E39" s="46">
        <v>10</v>
      </c>
      <c r="F39" s="46">
        <v>3</v>
      </c>
      <c r="G39" s="37">
        <f t="shared" si="0"/>
        <v>3</v>
      </c>
      <c r="H39" s="47"/>
    </row>
    <row r="40" spans="1:8" customFormat="1" ht="15" customHeight="1" x14ac:dyDescent="0.25">
      <c r="A40" s="40" t="s">
        <v>40</v>
      </c>
      <c r="B40" s="16" t="s">
        <v>181</v>
      </c>
      <c r="C40" s="1"/>
      <c r="D40" s="1"/>
      <c r="E40" s="24">
        <v>29</v>
      </c>
      <c r="F40" s="24">
        <v>18</v>
      </c>
      <c r="G40" s="37">
        <f t="shared" si="0"/>
        <v>18</v>
      </c>
      <c r="H40" s="42"/>
    </row>
    <row r="41" spans="1:8" customFormat="1" ht="15" customHeight="1" x14ac:dyDescent="0.25">
      <c r="A41" s="40" t="s">
        <v>40</v>
      </c>
      <c r="B41" s="16" t="s">
        <v>182</v>
      </c>
      <c r="C41" s="1">
        <v>2</v>
      </c>
      <c r="D41" s="1"/>
      <c r="E41" s="24">
        <v>1</v>
      </c>
      <c r="F41" s="24">
        <v>3</v>
      </c>
      <c r="G41" s="37">
        <f t="shared" si="0"/>
        <v>3</v>
      </c>
      <c r="H41" s="42"/>
    </row>
    <row r="42" spans="1:8" customFormat="1" ht="15" customHeight="1" x14ac:dyDescent="0.25">
      <c r="A42" s="40" t="s">
        <v>40</v>
      </c>
      <c r="B42" s="16" t="s">
        <v>183</v>
      </c>
      <c r="C42" s="1"/>
      <c r="D42" s="1"/>
      <c r="E42" s="24">
        <v>10</v>
      </c>
      <c r="F42" s="24">
        <v>9</v>
      </c>
      <c r="G42" s="37">
        <f t="shared" si="0"/>
        <v>9</v>
      </c>
      <c r="H42" s="42"/>
    </row>
    <row r="43" spans="1:8" customFormat="1" ht="15" customHeight="1" x14ac:dyDescent="0.25">
      <c r="A43" s="40" t="s">
        <v>40</v>
      </c>
      <c r="B43" s="16" t="s">
        <v>184</v>
      </c>
      <c r="C43" s="1"/>
      <c r="D43" s="1"/>
      <c r="E43" s="24">
        <v>2</v>
      </c>
      <c r="F43" s="24"/>
      <c r="G43" s="37">
        <f t="shared" si="0"/>
        <v>0</v>
      </c>
      <c r="H43" s="42"/>
    </row>
    <row r="44" spans="1:8" customFormat="1" ht="15" customHeight="1" x14ac:dyDescent="0.25">
      <c r="A44" s="40" t="s">
        <v>40</v>
      </c>
      <c r="B44" s="16" t="s">
        <v>185</v>
      </c>
      <c r="C44" s="1"/>
      <c r="D44" s="1"/>
      <c r="E44" s="24">
        <v>11</v>
      </c>
      <c r="F44" s="24">
        <v>8</v>
      </c>
      <c r="G44" s="37">
        <f t="shared" si="0"/>
        <v>8</v>
      </c>
      <c r="H44" s="42"/>
    </row>
    <row r="45" spans="1:8" customFormat="1" ht="15" customHeight="1" x14ac:dyDescent="0.25">
      <c r="A45" s="40" t="s">
        <v>40</v>
      </c>
      <c r="B45" s="16" t="s">
        <v>186</v>
      </c>
      <c r="C45" s="1"/>
      <c r="D45" s="1"/>
      <c r="E45" s="24">
        <v>26</v>
      </c>
      <c r="F45" s="24">
        <v>10</v>
      </c>
      <c r="G45" s="37">
        <f t="shared" si="0"/>
        <v>10</v>
      </c>
      <c r="H45" s="42"/>
    </row>
    <row r="46" spans="1:8" customFormat="1" ht="15" customHeight="1" x14ac:dyDescent="0.25">
      <c r="A46" s="40" t="s">
        <v>40</v>
      </c>
      <c r="B46" s="16" t="s">
        <v>187</v>
      </c>
      <c r="C46" s="1"/>
      <c r="D46" s="1"/>
      <c r="E46" s="24">
        <v>137</v>
      </c>
      <c r="F46" s="24">
        <v>103</v>
      </c>
      <c r="G46" s="37">
        <f t="shared" si="0"/>
        <v>103</v>
      </c>
      <c r="H46" s="42"/>
    </row>
    <row r="47" spans="1:8" customFormat="1" ht="15" customHeight="1" x14ac:dyDescent="0.25">
      <c r="A47" s="40" t="s">
        <v>40</v>
      </c>
      <c r="B47" s="16" t="s">
        <v>188</v>
      </c>
      <c r="C47" s="1"/>
      <c r="D47" s="1"/>
      <c r="E47" s="24">
        <v>11</v>
      </c>
      <c r="F47" s="24">
        <v>7</v>
      </c>
      <c r="G47" s="37">
        <f t="shared" si="0"/>
        <v>7</v>
      </c>
      <c r="H47" s="42"/>
    </row>
    <row r="48" spans="1:8" customFormat="1" ht="15" customHeight="1" x14ac:dyDescent="0.25">
      <c r="A48" s="40" t="s">
        <v>40</v>
      </c>
      <c r="B48" s="16" t="s">
        <v>189</v>
      </c>
      <c r="C48" s="1"/>
      <c r="D48" s="1"/>
      <c r="E48" s="24">
        <v>9</v>
      </c>
      <c r="F48" s="24">
        <v>7</v>
      </c>
      <c r="G48" s="37">
        <f t="shared" si="0"/>
        <v>7</v>
      </c>
      <c r="H48" s="42"/>
    </row>
    <row r="49" spans="1:8" customFormat="1" ht="15" customHeight="1" x14ac:dyDescent="0.25">
      <c r="A49" s="40" t="s">
        <v>40</v>
      </c>
      <c r="B49" s="16" t="s">
        <v>190</v>
      </c>
      <c r="C49" s="1"/>
      <c r="D49" s="1"/>
      <c r="E49" s="24">
        <v>13</v>
      </c>
      <c r="F49" s="24">
        <v>11</v>
      </c>
      <c r="G49" s="37">
        <f t="shared" si="0"/>
        <v>11</v>
      </c>
      <c r="H49" s="42"/>
    </row>
    <row r="50" spans="1:8" customFormat="1" ht="15" customHeight="1" x14ac:dyDescent="0.25">
      <c r="A50" s="40" t="s">
        <v>40</v>
      </c>
      <c r="B50" s="16" t="s">
        <v>191</v>
      </c>
      <c r="C50" s="1"/>
      <c r="D50" s="1"/>
      <c r="E50" s="24">
        <v>77</v>
      </c>
      <c r="F50" s="24">
        <v>71</v>
      </c>
      <c r="G50" s="37">
        <f t="shared" si="0"/>
        <v>71</v>
      </c>
      <c r="H50" s="42"/>
    </row>
    <row r="51" spans="1:8" customFormat="1" ht="15" customHeight="1" x14ac:dyDescent="0.25">
      <c r="A51" s="40" t="s">
        <v>40</v>
      </c>
      <c r="B51" s="16" t="s">
        <v>192</v>
      </c>
      <c r="C51" s="1"/>
      <c r="D51" s="1"/>
      <c r="E51" s="24">
        <v>11</v>
      </c>
      <c r="F51" s="24">
        <v>4</v>
      </c>
      <c r="G51" s="37">
        <f t="shared" si="0"/>
        <v>4</v>
      </c>
      <c r="H51" s="42"/>
    </row>
    <row r="52" spans="1:8" customFormat="1" ht="15" customHeight="1" x14ac:dyDescent="0.25">
      <c r="A52" s="40" t="s">
        <v>40</v>
      </c>
      <c r="B52" s="16" t="s">
        <v>193</v>
      </c>
      <c r="C52" s="1">
        <v>5</v>
      </c>
      <c r="D52" s="1"/>
      <c r="E52" s="24">
        <v>107</v>
      </c>
      <c r="F52" s="24">
        <v>93</v>
      </c>
      <c r="G52" s="37">
        <f t="shared" si="0"/>
        <v>93</v>
      </c>
      <c r="H52" s="42"/>
    </row>
    <row r="53" spans="1:8" customFormat="1" ht="15" customHeight="1" x14ac:dyDescent="0.25">
      <c r="A53" s="40" t="s">
        <v>40</v>
      </c>
      <c r="B53" s="16" t="s">
        <v>194</v>
      </c>
      <c r="C53" s="1"/>
      <c r="D53" s="1"/>
      <c r="E53" s="24">
        <v>21</v>
      </c>
      <c r="F53" s="24">
        <v>17</v>
      </c>
      <c r="G53" s="37">
        <f t="shared" si="0"/>
        <v>17</v>
      </c>
      <c r="H53" s="42"/>
    </row>
    <row r="54" spans="1:8" customFormat="1" ht="15" customHeight="1" x14ac:dyDescent="0.25">
      <c r="A54" s="40" t="s">
        <v>40</v>
      </c>
      <c r="B54" s="16" t="s">
        <v>195</v>
      </c>
      <c r="C54" s="1">
        <v>1</v>
      </c>
      <c r="D54" s="1"/>
      <c r="E54" s="24">
        <v>21</v>
      </c>
      <c r="F54" s="24">
        <v>17</v>
      </c>
      <c r="G54" s="37">
        <f t="shared" si="0"/>
        <v>17</v>
      </c>
      <c r="H54" s="42"/>
    </row>
    <row r="55" spans="1:8" customFormat="1" ht="15" customHeight="1" x14ac:dyDescent="0.25">
      <c r="A55" s="40" t="s">
        <v>40</v>
      </c>
      <c r="B55" s="16" t="s">
        <v>196</v>
      </c>
      <c r="C55" s="1">
        <v>4</v>
      </c>
      <c r="D55" s="1"/>
      <c r="E55" s="24">
        <v>15</v>
      </c>
      <c r="F55" s="24">
        <v>11</v>
      </c>
      <c r="G55" s="37">
        <f t="shared" si="0"/>
        <v>11</v>
      </c>
      <c r="H55" s="42"/>
    </row>
    <row r="56" spans="1:8" customFormat="1" ht="15" customHeight="1" x14ac:dyDescent="0.25">
      <c r="A56" s="40" t="s">
        <v>40</v>
      </c>
      <c r="B56" s="16" t="s">
        <v>197</v>
      </c>
      <c r="C56" s="1"/>
      <c r="D56" s="1"/>
      <c r="E56" s="24">
        <v>20</v>
      </c>
      <c r="F56" s="24">
        <v>14</v>
      </c>
      <c r="G56" s="37">
        <f t="shared" si="0"/>
        <v>14</v>
      </c>
      <c r="H56" s="42"/>
    </row>
    <row r="57" spans="1:8" customFormat="1" ht="15" customHeight="1" x14ac:dyDescent="0.25">
      <c r="A57" s="40" t="s">
        <v>40</v>
      </c>
      <c r="B57" s="64" t="s">
        <v>198</v>
      </c>
      <c r="C57" s="1"/>
      <c r="D57" s="1"/>
      <c r="E57" s="24">
        <v>12</v>
      </c>
      <c r="F57" s="24">
        <v>11</v>
      </c>
      <c r="G57" s="37">
        <f t="shared" ref="G57" si="7">D57+F57</f>
        <v>11</v>
      </c>
      <c r="H57" s="42"/>
    </row>
    <row r="58" spans="1:8" customFormat="1" x14ac:dyDescent="0.25">
      <c r="A58" s="40" t="s">
        <v>41</v>
      </c>
      <c r="B58" s="64" t="s">
        <v>318</v>
      </c>
      <c r="C58" s="1"/>
      <c r="D58" s="1"/>
      <c r="E58" s="24"/>
      <c r="F58" s="24"/>
      <c r="G58" s="37">
        <f t="shared" si="0"/>
        <v>0</v>
      </c>
      <c r="H58" s="42">
        <v>1</v>
      </c>
    </row>
    <row r="59" spans="1:8" customFormat="1" x14ac:dyDescent="0.25">
      <c r="A59" s="40" t="s">
        <v>41</v>
      </c>
      <c r="B59" s="64" t="s">
        <v>319</v>
      </c>
      <c r="C59" s="1"/>
      <c r="D59" s="1"/>
      <c r="E59" s="24"/>
      <c r="F59" s="24">
        <v>25</v>
      </c>
      <c r="G59" s="37">
        <f t="shared" si="0"/>
        <v>25</v>
      </c>
      <c r="H59" s="42"/>
    </row>
    <row r="60" spans="1:8" customFormat="1" ht="15" customHeight="1" x14ac:dyDescent="0.25">
      <c r="A60" s="43" t="s">
        <v>41</v>
      </c>
      <c r="B60" s="44" t="s">
        <v>320</v>
      </c>
      <c r="C60" s="45"/>
      <c r="D60" s="45"/>
      <c r="E60" s="46"/>
      <c r="F60" s="46"/>
      <c r="G60" s="37">
        <f t="shared" si="0"/>
        <v>0</v>
      </c>
      <c r="H60" s="47">
        <v>294</v>
      </c>
    </row>
    <row r="61" spans="1:8" customFormat="1" x14ac:dyDescent="0.25">
      <c r="A61" s="40" t="s">
        <v>41</v>
      </c>
      <c r="B61" s="64" t="s">
        <v>321</v>
      </c>
      <c r="C61" s="1"/>
      <c r="D61" s="1"/>
      <c r="E61" s="24"/>
      <c r="F61" s="24">
        <v>4</v>
      </c>
      <c r="G61" s="37">
        <f t="shared" si="0"/>
        <v>4</v>
      </c>
      <c r="H61" s="42"/>
    </row>
    <row r="62" spans="1:8" customFormat="1" x14ac:dyDescent="0.25">
      <c r="A62" s="40" t="s">
        <v>41</v>
      </c>
      <c r="B62" s="64" t="s">
        <v>322</v>
      </c>
      <c r="C62" s="1"/>
      <c r="D62" s="1"/>
      <c r="E62" s="24"/>
      <c r="F62" s="24">
        <v>1</v>
      </c>
      <c r="G62" s="37">
        <f t="shared" si="0"/>
        <v>1</v>
      </c>
      <c r="H62" s="42">
        <v>33</v>
      </c>
    </row>
    <row r="63" spans="1:8" customFormat="1" x14ac:dyDescent="0.25">
      <c r="A63" s="40" t="s">
        <v>41</v>
      </c>
      <c r="B63" s="64" t="s">
        <v>323</v>
      </c>
      <c r="C63" s="1"/>
      <c r="D63" s="1"/>
      <c r="E63" s="24"/>
      <c r="F63" s="24"/>
      <c r="G63" s="37">
        <f t="shared" si="0"/>
        <v>0</v>
      </c>
      <c r="H63" s="42">
        <v>21</v>
      </c>
    </row>
    <row r="64" spans="1:8" customFormat="1" ht="26.25" x14ac:dyDescent="0.25">
      <c r="A64" s="40" t="s">
        <v>41</v>
      </c>
      <c r="B64" s="64" t="s">
        <v>324</v>
      </c>
      <c r="C64" s="1"/>
      <c r="D64" s="1"/>
      <c r="E64" s="24"/>
      <c r="F64" s="24">
        <v>185</v>
      </c>
      <c r="G64" s="37">
        <f t="shared" si="0"/>
        <v>185</v>
      </c>
      <c r="H64" s="42">
        <v>5004</v>
      </c>
    </row>
    <row r="65" spans="1:8" customFormat="1" x14ac:dyDescent="0.25">
      <c r="A65" s="40" t="s">
        <v>41</v>
      </c>
      <c r="B65" s="64" t="s">
        <v>325</v>
      </c>
      <c r="C65" s="1"/>
      <c r="D65" s="1"/>
      <c r="E65" s="24"/>
      <c r="F65" s="24"/>
      <c r="G65" s="37">
        <f t="shared" si="0"/>
        <v>0</v>
      </c>
      <c r="H65" s="42">
        <v>1</v>
      </c>
    </row>
    <row r="66" spans="1:8" customFormat="1" x14ac:dyDescent="0.25">
      <c r="A66" s="40" t="s">
        <v>41</v>
      </c>
      <c r="B66" s="65" t="s">
        <v>159</v>
      </c>
      <c r="C66" s="55"/>
      <c r="D66" s="55"/>
      <c r="E66" s="56">
        <v>26</v>
      </c>
      <c r="F66" s="56">
        <v>26</v>
      </c>
      <c r="G66" s="37">
        <f t="shared" ref="G66:G70" si="8">D66+F66</f>
        <v>26</v>
      </c>
      <c r="H66" s="57"/>
    </row>
    <row r="67" spans="1:8" customFormat="1" x14ac:dyDescent="0.25">
      <c r="A67" s="40" t="s">
        <v>41</v>
      </c>
      <c r="B67" s="65" t="s">
        <v>326</v>
      </c>
      <c r="C67" s="55"/>
      <c r="D67" s="55"/>
      <c r="E67" s="56">
        <v>1</v>
      </c>
      <c r="F67" s="56">
        <v>1</v>
      </c>
      <c r="G67" s="37">
        <f t="shared" si="8"/>
        <v>1</v>
      </c>
      <c r="H67" s="57"/>
    </row>
    <row r="68" spans="1:8" customFormat="1" x14ac:dyDescent="0.25">
      <c r="A68" s="40" t="s">
        <v>41</v>
      </c>
      <c r="B68" s="65" t="s">
        <v>160</v>
      </c>
      <c r="C68" s="55"/>
      <c r="D68" s="55"/>
      <c r="E68" s="56">
        <v>222</v>
      </c>
      <c r="F68" s="56">
        <v>222</v>
      </c>
      <c r="G68" s="37">
        <f t="shared" si="8"/>
        <v>222</v>
      </c>
      <c r="H68" s="57"/>
    </row>
    <row r="69" spans="1:8" customFormat="1" x14ac:dyDescent="0.25">
      <c r="A69" s="40" t="s">
        <v>41</v>
      </c>
      <c r="B69" s="65" t="s">
        <v>164</v>
      </c>
      <c r="C69" s="55"/>
      <c r="D69" s="55"/>
      <c r="E69" s="56">
        <v>248</v>
      </c>
      <c r="F69" s="56">
        <v>248</v>
      </c>
      <c r="G69" s="37">
        <f t="shared" si="8"/>
        <v>248</v>
      </c>
      <c r="H69" s="57"/>
    </row>
    <row r="70" spans="1:8" customFormat="1" x14ac:dyDescent="0.25">
      <c r="A70" s="40" t="s">
        <v>41</v>
      </c>
      <c r="B70" s="65" t="s">
        <v>155</v>
      </c>
      <c r="C70" s="55"/>
      <c r="D70" s="55"/>
      <c r="E70" s="56">
        <v>38</v>
      </c>
      <c r="F70" s="56">
        <v>38</v>
      </c>
      <c r="G70" s="37">
        <f t="shared" si="8"/>
        <v>38</v>
      </c>
      <c r="H70" s="57"/>
    </row>
    <row r="71" spans="1:8" customFormat="1" x14ac:dyDescent="0.25">
      <c r="A71" s="40" t="s">
        <v>41</v>
      </c>
      <c r="B71" s="65" t="s">
        <v>170</v>
      </c>
      <c r="C71" s="55"/>
      <c r="D71" s="55"/>
      <c r="E71" s="56">
        <v>295</v>
      </c>
      <c r="F71" s="56">
        <v>295</v>
      </c>
      <c r="G71" s="37">
        <f t="shared" ref="G71" si="9">D71+F71</f>
        <v>295</v>
      </c>
      <c r="H71" s="57"/>
    </row>
    <row r="72" spans="1:8" customFormat="1" x14ac:dyDescent="0.25">
      <c r="A72" s="40" t="s">
        <v>41</v>
      </c>
      <c r="B72" s="64" t="s">
        <v>157</v>
      </c>
      <c r="C72" s="1"/>
      <c r="D72" s="1"/>
      <c r="E72" s="24">
        <v>12</v>
      </c>
      <c r="F72" s="24">
        <v>12</v>
      </c>
      <c r="G72" s="37">
        <f t="shared" ref="G72" si="10">D72+F72</f>
        <v>12</v>
      </c>
      <c r="H72" s="42"/>
    </row>
    <row r="73" spans="1:8" customFormat="1" x14ac:dyDescent="0.25">
      <c r="A73" s="40" t="s">
        <v>41</v>
      </c>
      <c r="B73" s="64" t="s">
        <v>327</v>
      </c>
      <c r="C73" s="1"/>
      <c r="D73" s="1"/>
      <c r="E73" s="24">
        <v>22</v>
      </c>
      <c r="F73" s="24">
        <v>22</v>
      </c>
      <c r="G73" s="37">
        <f t="shared" ref="G73:G74" si="11">D73+F73</f>
        <v>22</v>
      </c>
      <c r="H73" s="42"/>
    </row>
    <row r="74" spans="1:8" customFormat="1" x14ac:dyDescent="0.25">
      <c r="A74" s="40" t="s">
        <v>41</v>
      </c>
      <c r="B74" s="64" t="s">
        <v>156</v>
      </c>
      <c r="C74" s="1"/>
      <c r="D74" s="1"/>
      <c r="E74" s="24">
        <v>41</v>
      </c>
      <c r="F74" s="24">
        <v>41</v>
      </c>
      <c r="G74" s="37">
        <f t="shared" si="11"/>
        <v>41</v>
      </c>
      <c r="H74" s="42"/>
    </row>
    <row r="75" spans="1:8" customFormat="1" x14ac:dyDescent="0.25">
      <c r="A75" s="77" t="s">
        <v>41</v>
      </c>
      <c r="B75" s="71" t="s">
        <v>162</v>
      </c>
      <c r="C75" s="72"/>
      <c r="D75" s="72"/>
      <c r="E75" s="73">
        <v>1</v>
      </c>
      <c r="F75" s="73">
        <v>1</v>
      </c>
      <c r="G75" s="74">
        <f t="shared" ref="G75:G95" si="12">D75+F75</f>
        <v>1</v>
      </c>
      <c r="H75" s="75"/>
    </row>
    <row r="76" spans="1:8" customFormat="1" x14ac:dyDescent="0.25">
      <c r="A76" s="77" t="s">
        <v>41</v>
      </c>
      <c r="B76" s="71" t="s">
        <v>161</v>
      </c>
      <c r="C76" s="72"/>
      <c r="D76" s="72"/>
      <c r="E76" s="73">
        <v>156</v>
      </c>
      <c r="F76" s="73">
        <v>156</v>
      </c>
      <c r="G76" s="74">
        <f t="shared" si="12"/>
        <v>156</v>
      </c>
      <c r="H76" s="75"/>
    </row>
    <row r="77" spans="1:8" customFormat="1" x14ac:dyDescent="0.25">
      <c r="A77" s="77" t="s">
        <v>41</v>
      </c>
      <c r="B77" s="71" t="s">
        <v>328</v>
      </c>
      <c r="C77" s="72"/>
      <c r="D77" s="72"/>
      <c r="E77" s="73">
        <v>2</v>
      </c>
      <c r="F77" s="73">
        <v>2</v>
      </c>
      <c r="G77" s="74">
        <f t="shared" si="12"/>
        <v>2</v>
      </c>
      <c r="H77" s="75"/>
    </row>
    <row r="78" spans="1:8" customFormat="1" x14ac:dyDescent="0.25">
      <c r="A78" s="77" t="s">
        <v>41</v>
      </c>
      <c r="B78" s="71" t="s">
        <v>167</v>
      </c>
      <c r="C78" s="72"/>
      <c r="D78" s="72"/>
      <c r="E78" s="73">
        <v>5</v>
      </c>
      <c r="F78" s="73">
        <v>5</v>
      </c>
      <c r="G78" s="74">
        <f t="shared" si="12"/>
        <v>5</v>
      </c>
      <c r="H78" s="75"/>
    </row>
    <row r="79" spans="1:8" customFormat="1" x14ac:dyDescent="0.25">
      <c r="A79" s="77" t="s">
        <v>41</v>
      </c>
      <c r="B79" s="71" t="s">
        <v>163</v>
      </c>
      <c r="C79" s="72"/>
      <c r="D79" s="72"/>
      <c r="E79" s="73">
        <v>19</v>
      </c>
      <c r="F79" s="73">
        <v>19</v>
      </c>
      <c r="G79" s="74">
        <f t="shared" si="12"/>
        <v>19</v>
      </c>
      <c r="H79" s="75"/>
    </row>
    <row r="80" spans="1:8" customFormat="1" x14ac:dyDescent="0.25">
      <c r="A80" s="77" t="s">
        <v>41</v>
      </c>
      <c r="B80" s="71" t="s">
        <v>165</v>
      </c>
      <c r="C80" s="72"/>
      <c r="D80" s="72"/>
      <c r="E80" s="73">
        <v>57</v>
      </c>
      <c r="F80" s="73">
        <v>57</v>
      </c>
      <c r="G80" s="74">
        <f t="shared" si="12"/>
        <v>57</v>
      </c>
      <c r="H80" s="75"/>
    </row>
    <row r="81" spans="1:8" customFormat="1" x14ac:dyDescent="0.25">
      <c r="A81" s="77" t="s">
        <v>41</v>
      </c>
      <c r="B81" s="71" t="s">
        <v>329</v>
      </c>
      <c r="C81" s="72"/>
      <c r="D81" s="72"/>
      <c r="E81" s="73">
        <v>1</v>
      </c>
      <c r="F81" s="73">
        <v>1</v>
      </c>
      <c r="G81" s="74">
        <f t="shared" si="12"/>
        <v>1</v>
      </c>
      <c r="H81" s="75"/>
    </row>
    <row r="82" spans="1:8" customFormat="1" x14ac:dyDescent="0.25">
      <c r="A82" s="77" t="s">
        <v>41</v>
      </c>
      <c r="B82" s="71" t="s">
        <v>168</v>
      </c>
      <c r="C82" s="72"/>
      <c r="D82" s="72"/>
      <c r="E82" s="73">
        <v>770</v>
      </c>
      <c r="F82" s="73">
        <v>770</v>
      </c>
      <c r="G82" s="74">
        <f t="shared" si="12"/>
        <v>770</v>
      </c>
      <c r="H82" s="75"/>
    </row>
    <row r="83" spans="1:8" customFormat="1" x14ac:dyDescent="0.25">
      <c r="A83" s="77" t="s">
        <v>41</v>
      </c>
      <c r="B83" s="71" t="s">
        <v>171</v>
      </c>
      <c r="C83" s="72"/>
      <c r="D83" s="72"/>
      <c r="E83" s="73">
        <v>109</v>
      </c>
      <c r="F83" s="73">
        <v>109</v>
      </c>
      <c r="G83" s="74">
        <f t="shared" si="12"/>
        <v>109</v>
      </c>
      <c r="H83" s="75"/>
    </row>
    <row r="84" spans="1:8" customFormat="1" x14ac:dyDescent="0.25">
      <c r="A84" s="77" t="s">
        <v>41</v>
      </c>
      <c r="B84" s="71" t="s">
        <v>330</v>
      </c>
      <c r="C84" s="72"/>
      <c r="D84" s="72"/>
      <c r="E84" s="73"/>
      <c r="F84" s="73"/>
      <c r="G84" s="74">
        <f t="shared" si="12"/>
        <v>0</v>
      </c>
      <c r="H84" s="75">
        <v>141</v>
      </c>
    </row>
    <row r="85" spans="1:8" customFormat="1" x14ac:dyDescent="0.25">
      <c r="A85" s="77" t="s">
        <v>41</v>
      </c>
      <c r="B85" s="71" t="s">
        <v>331</v>
      </c>
      <c r="C85" s="72"/>
      <c r="D85" s="72"/>
      <c r="E85" s="73"/>
      <c r="F85" s="73"/>
      <c r="G85" s="74">
        <f t="shared" si="12"/>
        <v>0</v>
      </c>
      <c r="H85" s="75">
        <v>186</v>
      </c>
    </row>
    <row r="86" spans="1:8" customFormat="1" x14ac:dyDescent="0.25">
      <c r="A86" s="77" t="s">
        <v>41</v>
      </c>
      <c r="B86" s="71" t="s">
        <v>332</v>
      </c>
      <c r="C86" s="72"/>
      <c r="D86" s="72"/>
      <c r="E86" s="73"/>
      <c r="F86" s="73"/>
      <c r="G86" s="74">
        <f t="shared" si="12"/>
        <v>0</v>
      </c>
      <c r="H86" s="75">
        <v>1047</v>
      </c>
    </row>
    <row r="87" spans="1:8" customFormat="1" x14ac:dyDescent="0.25">
      <c r="A87" s="77" t="s">
        <v>41</v>
      </c>
      <c r="B87" s="71" t="s">
        <v>333</v>
      </c>
      <c r="C87" s="72"/>
      <c r="D87" s="72"/>
      <c r="E87" s="73"/>
      <c r="F87" s="73">
        <v>1187</v>
      </c>
      <c r="G87" s="74">
        <f t="shared" si="12"/>
        <v>1187</v>
      </c>
      <c r="H87" s="75"/>
    </row>
    <row r="88" spans="1:8" customFormat="1" x14ac:dyDescent="0.25">
      <c r="A88" s="77" t="s">
        <v>41</v>
      </c>
      <c r="B88" s="71" t="s">
        <v>334</v>
      </c>
      <c r="C88" s="72"/>
      <c r="D88" s="72"/>
      <c r="E88" s="73"/>
      <c r="F88" s="73">
        <v>1</v>
      </c>
      <c r="G88" s="74">
        <f t="shared" si="12"/>
        <v>1</v>
      </c>
      <c r="H88" s="75">
        <v>16</v>
      </c>
    </row>
    <row r="89" spans="1:8" customFormat="1" x14ac:dyDescent="0.25">
      <c r="A89" s="77" t="s">
        <v>41</v>
      </c>
      <c r="B89" s="71" t="s">
        <v>335</v>
      </c>
      <c r="C89" s="72"/>
      <c r="D89" s="72"/>
      <c r="E89" s="73"/>
      <c r="F89" s="73"/>
      <c r="G89" s="74">
        <f t="shared" si="12"/>
        <v>0</v>
      </c>
      <c r="H89" s="75">
        <v>134</v>
      </c>
    </row>
    <row r="90" spans="1:8" customFormat="1" x14ac:dyDescent="0.25">
      <c r="A90" s="77" t="s">
        <v>41</v>
      </c>
      <c r="B90" s="71" t="s">
        <v>336</v>
      </c>
      <c r="C90" s="72"/>
      <c r="D90" s="72"/>
      <c r="E90" s="73"/>
      <c r="F90" s="73">
        <v>1329</v>
      </c>
      <c r="G90" s="74">
        <f t="shared" si="12"/>
        <v>1329</v>
      </c>
      <c r="H90" s="75"/>
    </row>
    <row r="91" spans="1:8" customFormat="1" x14ac:dyDescent="0.25">
      <c r="A91" s="77" t="s">
        <v>41</v>
      </c>
      <c r="B91" s="71" t="s">
        <v>169</v>
      </c>
      <c r="C91" s="72"/>
      <c r="D91" s="72"/>
      <c r="E91" s="73">
        <v>1782</v>
      </c>
      <c r="F91" s="73">
        <v>1782</v>
      </c>
      <c r="G91" s="74">
        <f t="shared" si="12"/>
        <v>1782</v>
      </c>
      <c r="H91" s="75"/>
    </row>
    <row r="92" spans="1:8" customFormat="1" x14ac:dyDescent="0.25">
      <c r="A92" s="77" t="s">
        <v>41</v>
      </c>
      <c r="B92" s="71" t="s">
        <v>229</v>
      </c>
      <c r="C92" s="72"/>
      <c r="D92" s="72"/>
      <c r="E92" s="73">
        <v>8</v>
      </c>
      <c r="F92" s="73">
        <v>8</v>
      </c>
      <c r="G92" s="74">
        <f t="shared" si="12"/>
        <v>8</v>
      </c>
      <c r="H92" s="75"/>
    </row>
    <row r="93" spans="1:8" customFormat="1" x14ac:dyDescent="0.25">
      <c r="A93" s="77" t="s">
        <v>41</v>
      </c>
      <c r="B93" s="71" t="s">
        <v>158</v>
      </c>
      <c r="C93" s="72"/>
      <c r="D93" s="72"/>
      <c r="E93" s="73">
        <v>320</v>
      </c>
      <c r="F93" s="73">
        <v>320</v>
      </c>
      <c r="G93" s="74">
        <f t="shared" si="12"/>
        <v>320</v>
      </c>
      <c r="H93" s="75"/>
    </row>
    <row r="94" spans="1:8" customFormat="1" x14ac:dyDescent="0.25">
      <c r="A94" s="77" t="s">
        <v>41</v>
      </c>
      <c r="B94" s="71" t="s">
        <v>166</v>
      </c>
      <c r="C94" s="72"/>
      <c r="D94" s="72"/>
      <c r="E94" s="73">
        <v>2</v>
      </c>
      <c r="F94" s="73">
        <v>2</v>
      </c>
      <c r="G94" s="74">
        <f t="shared" si="12"/>
        <v>2</v>
      </c>
      <c r="H94" s="75"/>
    </row>
    <row r="95" spans="1:8" customFormat="1" x14ac:dyDescent="0.25">
      <c r="A95" s="77" t="s">
        <v>41</v>
      </c>
      <c r="B95" s="71" t="s">
        <v>172</v>
      </c>
      <c r="C95" s="72"/>
      <c r="D95" s="72"/>
      <c r="E95" s="73">
        <v>113</v>
      </c>
      <c r="F95" s="73">
        <v>113</v>
      </c>
      <c r="G95" s="74">
        <f t="shared" si="12"/>
        <v>113</v>
      </c>
      <c r="H95" s="75"/>
    </row>
    <row r="96" spans="1:8" customFormat="1" ht="15" customHeight="1" x14ac:dyDescent="0.25">
      <c r="A96" s="40" t="s">
        <v>31</v>
      </c>
      <c r="B96" s="16" t="s">
        <v>129</v>
      </c>
      <c r="C96" s="45"/>
      <c r="D96" s="45"/>
      <c r="E96" s="46"/>
      <c r="F96" s="46">
        <v>661</v>
      </c>
      <c r="G96" s="37">
        <f t="shared" ref="G96:G131" si="13">D96+F96</f>
        <v>661</v>
      </c>
      <c r="H96" s="47">
        <v>6</v>
      </c>
    </row>
    <row r="97" spans="1:8" customFormat="1" ht="15" customHeight="1" x14ac:dyDescent="0.25">
      <c r="A97" s="40" t="s">
        <v>31</v>
      </c>
      <c r="B97" s="16" t="s">
        <v>124</v>
      </c>
      <c r="C97" s="1"/>
      <c r="D97" s="1"/>
      <c r="E97" s="24"/>
      <c r="F97" s="24">
        <v>384</v>
      </c>
      <c r="G97" s="37">
        <f t="shared" si="13"/>
        <v>384</v>
      </c>
      <c r="H97" s="42">
        <v>39</v>
      </c>
    </row>
    <row r="98" spans="1:8" customFormat="1" ht="15" customHeight="1" x14ac:dyDescent="0.25">
      <c r="A98" s="40" t="s">
        <v>31</v>
      </c>
      <c r="B98" s="16" t="s">
        <v>121</v>
      </c>
      <c r="C98" s="1"/>
      <c r="D98" s="1"/>
      <c r="E98" s="24"/>
      <c r="F98" s="24">
        <v>65</v>
      </c>
      <c r="G98" s="37">
        <f t="shared" si="13"/>
        <v>65</v>
      </c>
      <c r="H98" s="42">
        <v>25</v>
      </c>
    </row>
    <row r="99" spans="1:8" customFormat="1" ht="15" customHeight="1" x14ac:dyDescent="0.25">
      <c r="A99" s="40" t="s">
        <v>31</v>
      </c>
      <c r="B99" s="16" t="s">
        <v>123</v>
      </c>
      <c r="C99" s="1"/>
      <c r="D99" s="1"/>
      <c r="E99" s="24"/>
      <c r="F99" s="24">
        <v>27</v>
      </c>
      <c r="G99" s="37">
        <f t="shared" si="13"/>
        <v>27</v>
      </c>
      <c r="H99" s="42">
        <v>13</v>
      </c>
    </row>
    <row r="100" spans="1:8" customFormat="1" ht="15" customHeight="1" x14ac:dyDescent="0.25">
      <c r="A100" s="40" t="s">
        <v>31</v>
      </c>
      <c r="B100" s="16" t="s">
        <v>126</v>
      </c>
      <c r="C100" s="1"/>
      <c r="D100" s="1"/>
      <c r="E100" s="24"/>
      <c r="F100" s="24">
        <v>20</v>
      </c>
      <c r="G100" s="37">
        <f t="shared" si="13"/>
        <v>20</v>
      </c>
      <c r="H100" s="42">
        <v>11</v>
      </c>
    </row>
    <row r="101" spans="1:8" customFormat="1" ht="15" customHeight="1" x14ac:dyDescent="0.25">
      <c r="A101" s="40" t="s">
        <v>31</v>
      </c>
      <c r="B101" s="16" t="s">
        <v>128</v>
      </c>
      <c r="C101" s="1"/>
      <c r="D101" s="1"/>
      <c r="E101" s="24"/>
      <c r="F101" s="24">
        <v>11</v>
      </c>
      <c r="G101" s="37">
        <f t="shared" si="13"/>
        <v>11</v>
      </c>
      <c r="H101" s="42"/>
    </row>
    <row r="102" spans="1:8" customFormat="1" ht="15" customHeight="1" x14ac:dyDescent="0.25">
      <c r="A102" s="40" t="s">
        <v>31</v>
      </c>
      <c r="B102" s="16" t="s">
        <v>230</v>
      </c>
      <c r="C102" s="1"/>
      <c r="D102" s="1"/>
      <c r="E102" s="24"/>
      <c r="F102" s="24">
        <v>9</v>
      </c>
      <c r="G102" s="37">
        <f t="shared" si="13"/>
        <v>9</v>
      </c>
      <c r="H102" s="42">
        <v>1</v>
      </c>
    </row>
    <row r="103" spans="1:8" customFormat="1" ht="15" customHeight="1" x14ac:dyDescent="0.25">
      <c r="A103" s="40" t="s">
        <v>31</v>
      </c>
      <c r="B103" s="16" t="s">
        <v>231</v>
      </c>
      <c r="C103" s="1"/>
      <c r="D103" s="1"/>
      <c r="E103" s="24"/>
      <c r="F103" s="24">
        <v>8</v>
      </c>
      <c r="G103" s="37">
        <f t="shared" si="13"/>
        <v>8</v>
      </c>
      <c r="H103" s="42"/>
    </row>
    <row r="104" spans="1:8" customFormat="1" ht="15" customHeight="1" x14ac:dyDescent="0.25">
      <c r="A104" s="40" t="s">
        <v>31</v>
      </c>
      <c r="B104" s="16" t="s">
        <v>122</v>
      </c>
      <c r="C104" s="1"/>
      <c r="D104" s="1"/>
      <c r="E104" s="46"/>
      <c r="F104" s="46">
        <v>6</v>
      </c>
      <c r="G104" s="37">
        <f t="shared" si="13"/>
        <v>6</v>
      </c>
      <c r="H104" s="42">
        <v>2</v>
      </c>
    </row>
    <row r="105" spans="1:8" customFormat="1" ht="15" customHeight="1" x14ac:dyDescent="0.25">
      <c r="A105" s="43" t="s">
        <v>31</v>
      </c>
      <c r="B105" s="16" t="s">
        <v>232</v>
      </c>
      <c r="C105" s="45"/>
      <c r="D105" s="45"/>
      <c r="E105" s="46"/>
      <c r="F105" s="46">
        <v>5</v>
      </c>
      <c r="G105" s="37">
        <f t="shared" si="13"/>
        <v>5</v>
      </c>
      <c r="H105" s="47">
        <v>1</v>
      </c>
    </row>
    <row r="106" spans="1:8" customFormat="1" ht="15" customHeight="1" x14ac:dyDescent="0.25">
      <c r="A106" s="40" t="s">
        <v>31</v>
      </c>
      <c r="B106" s="16" t="s">
        <v>125</v>
      </c>
      <c r="C106" s="1"/>
      <c r="D106" s="1"/>
      <c r="E106" s="24"/>
      <c r="F106" s="24">
        <v>4</v>
      </c>
      <c r="G106" s="37">
        <f t="shared" si="13"/>
        <v>4</v>
      </c>
      <c r="H106" s="42">
        <v>10</v>
      </c>
    </row>
    <row r="107" spans="1:8" customFormat="1" ht="15" customHeight="1" x14ac:dyDescent="0.25">
      <c r="A107" s="40" t="s">
        <v>31</v>
      </c>
      <c r="B107" s="16" t="s">
        <v>233</v>
      </c>
      <c r="C107" s="1"/>
      <c r="D107" s="1"/>
      <c r="E107" s="24"/>
      <c r="F107" s="24">
        <v>2</v>
      </c>
      <c r="G107" s="37">
        <f t="shared" si="13"/>
        <v>2</v>
      </c>
      <c r="H107" s="42"/>
    </row>
    <row r="108" spans="1:8" customFormat="1" ht="15" customHeight="1" x14ac:dyDescent="0.25">
      <c r="A108" s="40" t="s">
        <v>31</v>
      </c>
      <c r="B108" s="16" t="s">
        <v>127</v>
      </c>
      <c r="C108" s="1"/>
      <c r="D108" s="1"/>
      <c r="E108" s="24"/>
      <c r="F108" s="24">
        <v>2</v>
      </c>
      <c r="G108" s="37">
        <f t="shared" si="13"/>
        <v>2</v>
      </c>
      <c r="H108" s="42"/>
    </row>
    <row r="109" spans="1:8" customFormat="1" ht="15" customHeight="1" x14ac:dyDescent="0.25">
      <c r="A109" s="40" t="s">
        <v>31</v>
      </c>
      <c r="B109" s="16" t="s">
        <v>234</v>
      </c>
      <c r="C109" s="1"/>
      <c r="D109" s="1"/>
      <c r="E109" s="24"/>
      <c r="F109" s="24">
        <v>1</v>
      </c>
      <c r="G109" s="37">
        <f t="shared" si="13"/>
        <v>1</v>
      </c>
      <c r="H109" s="42"/>
    </row>
    <row r="110" spans="1:8" customFormat="1" ht="15" customHeight="1" x14ac:dyDescent="0.25">
      <c r="A110" s="40" t="s">
        <v>31</v>
      </c>
      <c r="B110" s="16" t="s">
        <v>199</v>
      </c>
      <c r="C110" s="1"/>
      <c r="D110" s="1"/>
      <c r="E110" s="24"/>
      <c r="F110" s="24">
        <v>1</v>
      </c>
      <c r="G110" s="37">
        <f t="shared" si="13"/>
        <v>1</v>
      </c>
      <c r="H110" s="42"/>
    </row>
    <row r="111" spans="1:8" customFormat="1" ht="15" customHeight="1" x14ac:dyDescent="0.25">
      <c r="A111" s="40" t="s">
        <v>31</v>
      </c>
      <c r="B111" s="16" t="s">
        <v>13</v>
      </c>
      <c r="C111" s="1"/>
      <c r="D111" s="1"/>
      <c r="E111" s="24"/>
      <c r="F111" s="24">
        <v>3397</v>
      </c>
      <c r="G111" s="37">
        <f t="shared" si="13"/>
        <v>3397</v>
      </c>
      <c r="H111" s="42">
        <v>193</v>
      </c>
    </row>
    <row r="112" spans="1:8" customFormat="1" ht="15" customHeight="1" x14ac:dyDescent="0.25">
      <c r="A112" s="40" t="s">
        <v>31</v>
      </c>
      <c r="B112" s="16" t="s">
        <v>94</v>
      </c>
      <c r="C112" s="1"/>
      <c r="D112" s="1"/>
      <c r="E112" s="24"/>
      <c r="F112" s="24">
        <v>2413</v>
      </c>
      <c r="G112" s="37">
        <f t="shared" si="13"/>
        <v>2413</v>
      </c>
      <c r="H112" s="42">
        <v>159</v>
      </c>
    </row>
    <row r="113" spans="1:8" customFormat="1" ht="15" customHeight="1" x14ac:dyDescent="0.25">
      <c r="A113" s="40" t="s">
        <v>31</v>
      </c>
      <c r="B113" s="16" t="s">
        <v>96</v>
      </c>
      <c r="C113" s="1"/>
      <c r="D113" s="1"/>
      <c r="E113" s="24"/>
      <c r="F113" s="24">
        <v>1684</v>
      </c>
      <c r="G113" s="37">
        <f t="shared" si="13"/>
        <v>1684</v>
      </c>
      <c r="H113" s="42">
        <v>163</v>
      </c>
    </row>
    <row r="114" spans="1:8" customFormat="1" ht="15" customHeight="1" x14ac:dyDescent="0.25">
      <c r="A114" s="40" t="s">
        <v>31</v>
      </c>
      <c r="B114" s="16" t="s">
        <v>99</v>
      </c>
      <c r="C114" s="1"/>
      <c r="D114" s="1"/>
      <c r="E114" s="24"/>
      <c r="F114" s="24">
        <v>885</v>
      </c>
      <c r="G114" s="37">
        <f t="shared" si="13"/>
        <v>885</v>
      </c>
      <c r="H114" s="42">
        <v>76</v>
      </c>
    </row>
    <row r="115" spans="1:8" customFormat="1" ht="15" customHeight="1" x14ac:dyDescent="0.25">
      <c r="A115" s="40" t="s">
        <v>31</v>
      </c>
      <c r="B115" s="16" t="s">
        <v>104</v>
      </c>
      <c r="C115" s="1"/>
      <c r="D115" s="1"/>
      <c r="E115" s="24"/>
      <c r="F115" s="24">
        <v>237</v>
      </c>
      <c r="G115" s="37">
        <f t="shared" si="13"/>
        <v>237</v>
      </c>
      <c r="H115" s="42">
        <v>27</v>
      </c>
    </row>
    <row r="116" spans="1:8" customFormat="1" ht="15" customHeight="1" x14ac:dyDescent="0.25">
      <c r="A116" s="40" t="s">
        <v>31</v>
      </c>
      <c r="B116" s="16" t="s">
        <v>98</v>
      </c>
      <c r="C116" s="1"/>
      <c r="D116" s="1"/>
      <c r="E116" s="24"/>
      <c r="F116" s="24">
        <v>176</v>
      </c>
      <c r="G116" s="37">
        <f t="shared" si="13"/>
        <v>176</v>
      </c>
      <c r="H116" s="42">
        <v>60</v>
      </c>
    </row>
    <row r="117" spans="1:8" customFormat="1" ht="15" customHeight="1" x14ac:dyDescent="0.25">
      <c r="A117" s="40" t="s">
        <v>31</v>
      </c>
      <c r="B117" s="16" t="s">
        <v>235</v>
      </c>
      <c r="C117" s="1"/>
      <c r="D117" s="1"/>
      <c r="E117" s="24"/>
      <c r="F117" s="24">
        <v>148</v>
      </c>
      <c r="G117" s="37">
        <f t="shared" si="13"/>
        <v>148</v>
      </c>
      <c r="H117" s="42">
        <v>15</v>
      </c>
    </row>
    <row r="118" spans="1:8" customFormat="1" ht="15" customHeight="1" x14ac:dyDescent="0.25">
      <c r="A118" s="40" t="s">
        <v>31</v>
      </c>
      <c r="B118" s="16" t="s">
        <v>105</v>
      </c>
      <c r="C118" s="1"/>
      <c r="D118" s="1"/>
      <c r="E118" s="24"/>
      <c r="F118" s="24">
        <v>147</v>
      </c>
      <c r="G118" s="37">
        <f t="shared" si="13"/>
        <v>147</v>
      </c>
      <c r="H118" s="42">
        <v>81</v>
      </c>
    </row>
    <row r="119" spans="1:8" customFormat="1" ht="15" customHeight="1" x14ac:dyDescent="0.25">
      <c r="A119" s="40" t="s">
        <v>31</v>
      </c>
      <c r="B119" s="16" t="s">
        <v>97</v>
      </c>
      <c r="C119" s="1"/>
      <c r="D119" s="1"/>
      <c r="E119" s="24"/>
      <c r="F119" s="24">
        <v>113</v>
      </c>
      <c r="G119" s="37">
        <f t="shared" si="13"/>
        <v>113</v>
      </c>
      <c r="H119" s="42">
        <v>45</v>
      </c>
    </row>
    <row r="120" spans="1:8" customFormat="1" ht="15" customHeight="1" x14ac:dyDescent="0.25">
      <c r="A120" s="40" t="s">
        <v>31</v>
      </c>
      <c r="B120" s="16" t="s">
        <v>112</v>
      </c>
      <c r="C120" s="45"/>
      <c r="D120" s="45"/>
      <c r="E120" s="46"/>
      <c r="F120" s="46">
        <v>62</v>
      </c>
      <c r="G120" s="37">
        <f t="shared" si="13"/>
        <v>62</v>
      </c>
      <c r="H120" s="47">
        <v>2</v>
      </c>
    </row>
    <row r="121" spans="1:8" customFormat="1" ht="15" customHeight="1" x14ac:dyDescent="0.25">
      <c r="A121" s="43" t="s">
        <v>31</v>
      </c>
      <c r="B121" s="16" t="s">
        <v>100</v>
      </c>
      <c r="C121" s="1"/>
      <c r="D121" s="1"/>
      <c r="E121" s="24"/>
      <c r="F121" s="24">
        <v>54</v>
      </c>
      <c r="G121" s="37">
        <f t="shared" si="13"/>
        <v>54</v>
      </c>
      <c r="H121" s="42">
        <v>24</v>
      </c>
    </row>
    <row r="122" spans="1:8" customFormat="1" ht="15" customHeight="1" x14ac:dyDescent="0.25">
      <c r="A122" s="43" t="s">
        <v>31</v>
      </c>
      <c r="B122" s="16" t="s">
        <v>101</v>
      </c>
      <c r="C122" s="45"/>
      <c r="D122" s="45"/>
      <c r="E122" s="46"/>
      <c r="F122" s="46">
        <v>50</v>
      </c>
      <c r="G122" s="37">
        <f t="shared" si="13"/>
        <v>50</v>
      </c>
      <c r="H122" s="47">
        <v>8</v>
      </c>
    </row>
    <row r="123" spans="1:8" customFormat="1" ht="15" customHeight="1" x14ac:dyDescent="0.25">
      <c r="A123" s="40" t="s">
        <v>31</v>
      </c>
      <c r="B123" s="16" t="s">
        <v>113</v>
      </c>
      <c r="C123" s="1"/>
      <c r="D123" s="1"/>
      <c r="E123" s="24"/>
      <c r="F123" s="24">
        <v>41</v>
      </c>
      <c r="G123" s="37">
        <f t="shared" si="13"/>
        <v>41</v>
      </c>
      <c r="H123" s="42">
        <v>5</v>
      </c>
    </row>
    <row r="124" spans="1:8" customFormat="1" ht="15" customHeight="1" x14ac:dyDescent="0.25">
      <c r="A124" s="43" t="s">
        <v>31</v>
      </c>
      <c r="B124" s="16" t="s">
        <v>103</v>
      </c>
      <c r="C124" s="45"/>
      <c r="D124" s="45"/>
      <c r="E124" s="46"/>
      <c r="F124" s="46">
        <v>15</v>
      </c>
      <c r="G124" s="37">
        <f t="shared" si="13"/>
        <v>15</v>
      </c>
      <c r="H124" s="47">
        <v>1</v>
      </c>
    </row>
    <row r="125" spans="1:8" customFormat="1" ht="15" customHeight="1" x14ac:dyDescent="0.25">
      <c r="A125" s="40" t="s">
        <v>31</v>
      </c>
      <c r="B125" s="16" t="s">
        <v>102</v>
      </c>
      <c r="C125" s="1"/>
      <c r="D125" s="1"/>
      <c r="E125" s="24"/>
      <c r="F125" s="24">
        <v>14</v>
      </c>
      <c r="G125" s="37">
        <f t="shared" si="13"/>
        <v>14</v>
      </c>
      <c r="H125" s="42">
        <v>18</v>
      </c>
    </row>
    <row r="126" spans="1:8" customFormat="1" ht="15" customHeight="1" x14ac:dyDescent="0.25">
      <c r="A126" s="40" t="s">
        <v>31</v>
      </c>
      <c r="B126" s="16" t="s">
        <v>337</v>
      </c>
      <c r="C126" s="45"/>
      <c r="D126" s="45"/>
      <c r="E126" s="46"/>
      <c r="F126" s="46">
        <v>12</v>
      </c>
      <c r="G126" s="37">
        <f t="shared" si="13"/>
        <v>12</v>
      </c>
      <c r="H126" s="47"/>
    </row>
    <row r="127" spans="1:8" customFormat="1" ht="15" customHeight="1" x14ac:dyDescent="0.25">
      <c r="A127" s="40" t="s">
        <v>31</v>
      </c>
      <c r="B127" s="16" t="s">
        <v>106</v>
      </c>
      <c r="C127" s="45"/>
      <c r="D127" s="45"/>
      <c r="E127" s="46"/>
      <c r="F127" s="46">
        <v>8</v>
      </c>
      <c r="G127" s="37">
        <f t="shared" si="13"/>
        <v>8</v>
      </c>
      <c r="H127" s="47">
        <v>1</v>
      </c>
    </row>
    <row r="128" spans="1:8" customFormat="1" ht="15" customHeight="1" x14ac:dyDescent="0.25">
      <c r="A128" s="40" t="s">
        <v>31</v>
      </c>
      <c r="B128" s="16" t="s">
        <v>111</v>
      </c>
      <c r="C128" s="45"/>
      <c r="D128" s="45"/>
      <c r="E128" s="46"/>
      <c r="F128" s="46">
        <v>3</v>
      </c>
      <c r="G128" s="37">
        <f t="shared" si="13"/>
        <v>3</v>
      </c>
      <c r="H128" s="47">
        <v>2</v>
      </c>
    </row>
    <row r="129" spans="1:8" customFormat="1" ht="15" customHeight="1" x14ac:dyDescent="0.25">
      <c r="A129" s="40" t="s">
        <v>31</v>
      </c>
      <c r="B129" s="16" t="s">
        <v>338</v>
      </c>
      <c r="C129" s="45"/>
      <c r="D129" s="45"/>
      <c r="E129" s="46"/>
      <c r="F129" s="46">
        <v>3</v>
      </c>
      <c r="G129" s="37">
        <f t="shared" si="13"/>
        <v>3</v>
      </c>
      <c r="H129" s="47"/>
    </row>
    <row r="130" spans="1:8" customFormat="1" ht="15" customHeight="1" x14ac:dyDescent="0.25">
      <c r="A130" s="40" t="s">
        <v>31</v>
      </c>
      <c r="B130" s="16" t="s">
        <v>109</v>
      </c>
      <c r="C130" s="1"/>
      <c r="D130" s="1"/>
      <c r="E130" s="24"/>
      <c r="F130" s="24">
        <v>2</v>
      </c>
      <c r="G130" s="37">
        <f t="shared" si="13"/>
        <v>2</v>
      </c>
      <c r="H130" s="42">
        <v>2</v>
      </c>
    </row>
    <row r="131" spans="1:8" customFormat="1" ht="15" customHeight="1" x14ac:dyDescent="0.25">
      <c r="A131" s="40" t="s">
        <v>31</v>
      </c>
      <c r="B131" s="16" t="s">
        <v>339</v>
      </c>
      <c r="C131" s="1"/>
      <c r="D131" s="1"/>
      <c r="E131" s="24"/>
      <c r="F131" s="24">
        <v>1</v>
      </c>
      <c r="G131" s="37">
        <f t="shared" si="13"/>
        <v>1</v>
      </c>
      <c r="H131" s="42"/>
    </row>
    <row r="132" spans="1:8" customFormat="1" ht="15" customHeight="1" x14ac:dyDescent="0.25">
      <c r="A132" s="40" t="s">
        <v>31</v>
      </c>
      <c r="B132" s="64" t="s">
        <v>110</v>
      </c>
      <c r="C132" s="1"/>
      <c r="D132" s="1"/>
      <c r="E132" s="24"/>
      <c r="F132" s="24">
        <v>1</v>
      </c>
      <c r="G132" s="37">
        <f t="shared" ref="G132:G133" si="14">D132+F132</f>
        <v>1</v>
      </c>
      <c r="H132" s="42">
        <v>1</v>
      </c>
    </row>
    <row r="133" spans="1:8" customFormat="1" ht="15" customHeight="1" x14ac:dyDescent="0.25">
      <c r="A133" s="40" t="s">
        <v>31</v>
      </c>
      <c r="B133" s="64" t="s">
        <v>340</v>
      </c>
      <c r="C133" s="1"/>
      <c r="D133" s="1"/>
      <c r="E133" s="24"/>
      <c r="F133" s="24">
        <v>1</v>
      </c>
      <c r="G133" s="37">
        <f t="shared" si="14"/>
        <v>1</v>
      </c>
      <c r="H133" s="42"/>
    </row>
    <row r="134" spans="1:8" customFormat="1" ht="15" customHeight="1" x14ac:dyDescent="0.25">
      <c r="A134" s="40" t="s">
        <v>31</v>
      </c>
      <c r="B134" s="71" t="s">
        <v>236</v>
      </c>
      <c r="C134" s="72"/>
      <c r="D134" s="72"/>
      <c r="E134" s="73"/>
      <c r="F134" s="73">
        <v>1</v>
      </c>
      <c r="G134" s="74">
        <f t="shared" ref="G134:G138" si="15">D134+F134</f>
        <v>1</v>
      </c>
      <c r="H134" s="75"/>
    </row>
    <row r="135" spans="1:8" customFormat="1" ht="15" customHeight="1" x14ac:dyDescent="0.25">
      <c r="A135" s="40" t="s">
        <v>31</v>
      </c>
      <c r="B135" s="71" t="s">
        <v>341</v>
      </c>
      <c r="C135" s="72"/>
      <c r="D135" s="72"/>
      <c r="E135" s="73"/>
      <c r="F135" s="73"/>
      <c r="G135" s="74">
        <f t="shared" si="15"/>
        <v>0</v>
      </c>
      <c r="H135" s="75">
        <v>1</v>
      </c>
    </row>
    <row r="136" spans="1:8" customFormat="1" ht="15" customHeight="1" x14ac:dyDescent="0.25">
      <c r="A136" s="40" t="s">
        <v>31</v>
      </c>
      <c r="B136" s="71" t="s">
        <v>117</v>
      </c>
      <c r="C136" s="72"/>
      <c r="D136" s="72"/>
      <c r="E136" s="73"/>
      <c r="F136" s="73"/>
      <c r="G136" s="74">
        <f t="shared" si="15"/>
        <v>0</v>
      </c>
      <c r="H136" s="75">
        <v>2</v>
      </c>
    </row>
    <row r="137" spans="1:8" customFormat="1" ht="15" customHeight="1" x14ac:dyDescent="0.25">
      <c r="A137" s="40" t="s">
        <v>31</v>
      </c>
      <c r="B137" s="71" t="s">
        <v>342</v>
      </c>
      <c r="C137" s="72"/>
      <c r="D137" s="72"/>
      <c r="E137" s="73"/>
      <c r="F137" s="73"/>
      <c r="G137" s="74">
        <f t="shared" si="15"/>
        <v>0</v>
      </c>
      <c r="H137" s="75">
        <v>1</v>
      </c>
    </row>
    <row r="138" spans="1:8" customFormat="1" ht="15" customHeight="1" x14ac:dyDescent="0.25">
      <c r="A138" s="40" t="s">
        <v>31</v>
      </c>
      <c r="B138" s="71" t="s">
        <v>130</v>
      </c>
      <c r="C138" s="72"/>
      <c r="D138" s="72"/>
      <c r="E138" s="73"/>
      <c r="F138" s="73"/>
      <c r="G138" s="74">
        <f t="shared" si="15"/>
        <v>0</v>
      </c>
      <c r="H138" s="75">
        <v>1</v>
      </c>
    </row>
    <row r="139" spans="1:8" customFormat="1" ht="15" customHeight="1" x14ac:dyDescent="0.25">
      <c r="A139" s="40" t="s">
        <v>37</v>
      </c>
      <c r="B139" s="49" t="s">
        <v>343</v>
      </c>
      <c r="C139" s="1"/>
      <c r="D139" s="1"/>
      <c r="E139" s="24">
        <v>26</v>
      </c>
      <c r="F139" s="24">
        <v>26</v>
      </c>
      <c r="G139" s="37">
        <f t="shared" ref="G139:G211" si="16">D139+F139</f>
        <v>26</v>
      </c>
      <c r="H139" s="42"/>
    </row>
    <row r="140" spans="1:8" customFormat="1" ht="15" customHeight="1" x14ac:dyDescent="0.25">
      <c r="A140" s="43" t="s">
        <v>37</v>
      </c>
      <c r="B140" s="16" t="s">
        <v>344</v>
      </c>
      <c r="C140" s="45"/>
      <c r="D140" s="45"/>
      <c r="E140" s="46">
        <v>105</v>
      </c>
      <c r="F140" s="46"/>
      <c r="G140" s="37">
        <f t="shared" si="16"/>
        <v>0</v>
      </c>
      <c r="H140" s="47">
        <v>105</v>
      </c>
    </row>
    <row r="141" spans="1:8" customFormat="1" ht="15" customHeight="1" x14ac:dyDescent="0.25">
      <c r="A141" s="40" t="s">
        <v>37</v>
      </c>
      <c r="B141" s="16" t="s">
        <v>139</v>
      </c>
      <c r="C141" s="1"/>
      <c r="D141" s="1"/>
      <c r="E141" s="24">
        <v>23</v>
      </c>
      <c r="F141" s="24">
        <v>23</v>
      </c>
      <c r="G141" s="37">
        <f t="shared" si="16"/>
        <v>23</v>
      </c>
      <c r="H141" s="42"/>
    </row>
    <row r="142" spans="1:8" customFormat="1" ht="15" customHeight="1" x14ac:dyDescent="0.25">
      <c r="A142" s="40" t="s">
        <v>37</v>
      </c>
      <c r="B142" s="16" t="s">
        <v>142</v>
      </c>
      <c r="C142" s="1"/>
      <c r="D142" s="1"/>
      <c r="E142" s="24">
        <v>142</v>
      </c>
      <c r="F142" s="24">
        <v>135</v>
      </c>
      <c r="G142" s="37">
        <f t="shared" si="16"/>
        <v>135</v>
      </c>
      <c r="H142" s="42">
        <v>7</v>
      </c>
    </row>
    <row r="143" spans="1:8" customFormat="1" ht="15" customHeight="1" x14ac:dyDescent="0.25">
      <c r="A143" s="43" t="s">
        <v>37</v>
      </c>
      <c r="B143" s="16" t="s">
        <v>345</v>
      </c>
      <c r="C143" s="45"/>
      <c r="D143" s="45"/>
      <c r="E143" s="46">
        <v>4073</v>
      </c>
      <c r="F143" s="46">
        <v>3621</v>
      </c>
      <c r="G143" s="37">
        <f t="shared" si="16"/>
        <v>3621</v>
      </c>
      <c r="H143" s="47">
        <v>452</v>
      </c>
    </row>
    <row r="144" spans="1:8" customFormat="1" ht="15" customHeight="1" x14ac:dyDescent="0.25">
      <c r="A144" s="40" t="s">
        <v>37</v>
      </c>
      <c r="B144" s="16" t="s">
        <v>252</v>
      </c>
      <c r="C144" s="1"/>
      <c r="D144" s="1"/>
      <c r="E144" s="24">
        <v>13</v>
      </c>
      <c r="F144" s="24">
        <v>13</v>
      </c>
      <c r="G144" s="37">
        <f t="shared" si="16"/>
        <v>13</v>
      </c>
      <c r="H144" s="42"/>
    </row>
    <row r="145" spans="1:8" customFormat="1" ht="15" customHeight="1" x14ac:dyDescent="0.25">
      <c r="A145" s="40" t="s">
        <v>37</v>
      </c>
      <c r="B145" s="16" t="s">
        <v>136</v>
      </c>
      <c r="C145" s="1"/>
      <c r="D145" s="1"/>
      <c r="E145" s="24">
        <v>6</v>
      </c>
      <c r="F145" s="24">
        <v>6</v>
      </c>
      <c r="G145" s="37">
        <f t="shared" si="16"/>
        <v>6</v>
      </c>
      <c r="H145" s="42"/>
    </row>
    <row r="146" spans="1:8" customFormat="1" ht="15" customHeight="1" x14ac:dyDescent="0.25">
      <c r="A146" s="40" t="s">
        <v>37</v>
      </c>
      <c r="B146" s="16" t="s">
        <v>204</v>
      </c>
      <c r="C146" s="1"/>
      <c r="D146" s="1"/>
      <c r="E146" s="24">
        <v>31</v>
      </c>
      <c r="F146" s="24">
        <v>30</v>
      </c>
      <c r="G146" s="37">
        <f t="shared" si="16"/>
        <v>30</v>
      </c>
      <c r="H146" s="42">
        <v>1</v>
      </c>
    </row>
    <row r="147" spans="1:8" customFormat="1" ht="15" customHeight="1" x14ac:dyDescent="0.25">
      <c r="A147" s="40" t="s">
        <v>37</v>
      </c>
      <c r="B147" s="16" t="s">
        <v>141</v>
      </c>
      <c r="C147" s="1"/>
      <c r="D147" s="1"/>
      <c r="E147" s="24">
        <v>22</v>
      </c>
      <c r="F147" s="24"/>
      <c r="G147" s="37">
        <f t="shared" si="16"/>
        <v>0</v>
      </c>
      <c r="H147" s="42">
        <v>22</v>
      </c>
    </row>
    <row r="148" spans="1:8" customFormat="1" ht="15" customHeight="1" x14ac:dyDescent="0.25">
      <c r="A148" s="40" t="s">
        <v>37</v>
      </c>
      <c r="B148" s="16" t="s">
        <v>140</v>
      </c>
      <c r="C148" s="45"/>
      <c r="D148" s="45"/>
      <c r="E148" s="46">
        <v>47</v>
      </c>
      <c r="F148" s="46">
        <v>47</v>
      </c>
      <c r="G148" s="37">
        <f t="shared" si="16"/>
        <v>47</v>
      </c>
      <c r="H148" s="47"/>
    </row>
    <row r="149" spans="1:8" customFormat="1" ht="15" customHeight="1" x14ac:dyDescent="0.25">
      <c r="A149" s="40" t="s">
        <v>37</v>
      </c>
      <c r="B149" s="16" t="s">
        <v>135</v>
      </c>
      <c r="C149" s="1"/>
      <c r="D149" s="1"/>
      <c r="E149" s="24">
        <v>21</v>
      </c>
      <c r="F149" s="24">
        <v>6</v>
      </c>
      <c r="G149" s="37">
        <f t="shared" si="16"/>
        <v>6</v>
      </c>
      <c r="H149" s="42">
        <v>15</v>
      </c>
    </row>
    <row r="150" spans="1:8" customFormat="1" ht="15" customHeight="1" x14ac:dyDescent="0.25">
      <c r="A150" s="40" t="s">
        <v>37</v>
      </c>
      <c r="B150" s="16" t="s">
        <v>241</v>
      </c>
      <c r="C150" s="1"/>
      <c r="D150" s="1"/>
      <c r="E150" s="24">
        <v>10</v>
      </c>
      <c r="F150" s="24">
        <v>10</v>
      </c>
      <c r="G150" s="37">
        <f t="shared" si="16"/>
        <v>10</v>
      </c>
      <c r="H150" s="42"/>
    </row>
    <row r="151" spans="1:8" customFormat="1" ht="15" customHeight="1" x14ac:dyDescent="0.25">
      <c r="A151" s="40" t="s">
        <v>37</v>
      </c>
      <c r="B151" s="16" t="s">
        <v>246</v>
      </c>
      <c r="C151" s="1"/>
      <c r="D151" s="1"/>
      <c r="E151" s="24">
        <v>262</v>
      </c>
      <c r="F151" s="24">
        <v>262</v>
      </c>
      <c r="G151" s="37">
        <f t="shared" si="16"/>
        <v>262</v>
      </c>
      <c r="H151" s="42"/>
    </row>
    <row r="152" spans="1:8" customFormat="1" ht="15" customHeight="1" x14ac:dyDescent="0.25">
      <c r="A152" s="40" t="s">
        <v>37</v>
      </c>
      <c r="B152" s="16" t="s">
        <v>346</v>
      </c>
      <c r="C152" s="1"/>
      <c r="D152" s="1"/>
      <c r="E152" s="24">
        <v>174</v>
      </c>
      <c r="F152" s="24">
        <v>144</v>
      </c>
      <c r="G152" s="37">
        <f t="shared" si="16"/>
        <v>144</v>
      </c>
      <c r="H152" s="42">
        <v>30</v>
      </c>
    </row>
    <row r="153" spans="1:8" customFormat="1" ht="15" customHeight="1" x14ac:dyDescent="0.25">
      <c r="A153" s="40" t="s">
        <v>37</v>
      </c>
      <c r="B153" s="16" t="s">
        <v>144</v>
      </c>
      <c r="C153" s="1"/>
      <c r="D153" s="1"/>
      <c r="E153" s="24">
        <v>33</v>
      </c>
      <c r="F153" s="24">
        <v>33</v>
      </c>
      <c r="G153" s="37">
        <f t="shared" si="16"/>
        <v>33</v>
      </c>
      <c r="H153" s="42"/>
    </row>
    <row r="154" spans="1:8" customFormat="1" ht="15" customHeight="1" x14ac:dyDescent="0.25">
      <c r="A154" s="40" t="s">
        <v>37</v>
      </c>
      <c r="B154" s="16" t="s">
        <v>143</v>
      </c>
      <c r="C154" s="1"/>
      <c r="D154" s="1"/>
      <c r="E154" s="24">
        <v>210</v>
      </c>
      <c r="F154" s="24">
        <v>166</v>
      </c>
      <c r="G154" s="37">
        <f t="shared" si="16"/>
        <v>166</v>
      </c>
      <c r="H154" s="42">
        <v>44</v>
      </c>
    </row>
    <row r="155" spans="1:8" customFormat="1" ht="15" customHeight="1" x14ac:dyDescent="0.25">
      <c r="A155" s="40" t="s">
        <v>37</v>
      </c>
      <c r="B155" s="16" t="s">
        <v>240</v>
      </c>
      <c r="C155" s="1"/>
      <c r="D155" s="1"/>
      <c r="E155" s="24">
        <v>2</v>
      </c>
      <c r="F155" s="24"/>
      <c r="G155" s="37">
        <f t="shared" si="16"/>
        <v>0</v>
      </c>
      <c r="H155" s="42">
        <v>2</v>
      </c>
    </row>
    <row r="156" spans="1:8" customFormat="1" ht="15" customHeight="1" x14ac:dyDescent="0.25">
      <c r="A156" s="43" t="s">
        <v>37</v>
      </c>
      <c r="B156" s="16" t="s">
        <v>251</v>
      </c>
      <c r="C156" s="45"/>
      <c r="D156" s="45"/>
      <c r="E156" s="46">
        <v>15</v>
      </c>
      <c r="F156" s="46"/>
      <c r="G156" s="37">
        <f t="shared" si="16"/>
        <v>0</v>
      </c>
      <c r="H156" s="47">
        <v>15</v>
      </c>
    </row>
    <row r="157" spans="1:8" customFormat="1" ht="15" customHeight="1" x14ac:dyDescent="0.25">
      <c r="A157" s="40" t="s">
        <v>37</v>
      </c>
      <c r="B157" s="16" t="s">
        <v>201</v>
      </c>
      <c r="C157" s="1"/>
      <c r="D157" s="1"/>
      <c r="E157" s="24">
        <v>9</v>
      </c>
      <c r="F157" s="24">
        <v>9</v>
      </c>
      <c r="G157" s="37">
        <f t="shared" si="16"/>
        <v>9</v>
      </c>
      <c r="H157" s="42"/>
    </row>
    <row r="158" spans="1:8" customFormat="1" ht="15" customHeight="1" x14ac:dyDescent="0.25">
      <c r="A158" s="40" t="s">
        <v>37</v>
      </c>
      <c r="B158" s="16" t="s">
        <v>347</v>
      </c>
      <c r="C158" s="1"/>
      <c r="D158" s="1"/>
      <c r="E158" s="24">
        <v>5</v>
      </c>
      <c r="F158" s="24">
        <v>3</v>
      </c>
      <c r="G158" s="37">
        <f t="shared" si="16"/>
        <v>3</v>
      </c>
      <c r="H158" s="42">
        <v>2</v>
      </c>
    </row>
    <row r="159" spans="1:8" customFormat="1" ht="15" customHeight="1" x14ac:dyDescent="0.25">
      <c r="A159" s="40" t="s">
        <v>37</v>
      </c>
      <c r="B159" s="16" t="s">
        <v>348</v>
      </c>
      <c r="C159" s="1"/>
      <c r="D159" s="1"/>
      <c r="E159" s="24">
        <v>1</v>
      </c>
      <c r="F159" s="24"/>
      <c r="G159" s="37">
        <f t="shared" si="16"/>
        <v>0</v>
      </c>
      <c r="H159" s="42">
        <v>1</v>
      </c>
    </row>
    <row r="160" spans="1:8" customFormat="1" ht="15" customHeight="1" x14ac:dyDescent="0.25">
      <c r="A160" s="40" t="s">
        <v>37</v>
      </c>
      <c r="B160" s="16" t="s">
        <v>349</v>
      </c>
      <c r="C160" s="1"/>
      <c r="D160" s="1"/>
      <c r="E160" s="24">
        <v>1</v>
      </c>
      <c r="F160" s="24">
        <v>1</v>
      </c>
      <c r="G160" s="37">
        <f t="shared" si="16"/>
        <v>1</v>
      </c>
      <c r="H160" s="42"/>
    </row>
    <row r="161" spans="1:8" customFormat="1" ht="15" customHeight="1" x14ac:dyDescent="0.25">
      <c r="A161" s="43" t="s">
        <v>37</v>
      </c>
      <c r="B161" s="16" t="s">
        <v>238</v>
      </c>
      <c r="C161" s="45"/>
      <c r="D161" s="45"/>
      <c r="E161" s="46">
        <v>3</v>
      </c>
      <c r="F161" s="46">
        <v>3</v>
      </c>
      <c r="G161" s="37">
        <f t="shared" si="16"/>
        <v>3</v>
      </c>
      <c r="H161" s="47"/>
    </row>
    <row r="162" spans="1:8" customFormat="1" ht="15" customHeight="1" x14ac:dyDescent="0.25">
      <c r="A162" s="40" t="s">
        <v>37</v>
      </c>
      <c r="B162" s="16" t="s">
        <v>243</v>
      </c>
      <c r="C162" s="1"/>
      <c r="D162" s="1"/>
      <c r="E162" s="24">
        <v>6</v>
      </c>
      <c r="F162" s="24">
        <v>3</v>
      </c>
      <c r="G162" s="37">
        <f t="shared" si="16"/>
        <v>3</v>
      </c>
      <c r="H162" s="42">
        <v>3</v>
      </c>
    </row>
    <row r="163" spans="1:8" customFormat="1" ht="15" customHeight="1" x14ac:dyDescent="0.25">
      <c r="A163" s="40" t="s">
        <v>37</v>
      </c>
      <c r="B163" s="16" t="s">
        <v>239</v>
      </c>
      <c r="C163" s="1"/>
      <c r="D163" s="1"/>
      <c r="E163" s="24">
        <v>2</v>
      </c>
      <c r="F163" s="24">
        <v>1</v>
      </c>
      <c r="G163" s="37">
        <f t="shared" si="16"/>
        <v>1</v>
      </c>
      <c r="H163" s="42">
        <v>1</v>
      </c>
    </row>
    <row r="164" spans="1:8" customFormat="1" ht="15" customHeight="1" x14ac:dyDescent="0.25">
      <c r="A164" s="43" t="s">
        <v>37</v>
      </c>
      <c r="B164" s="16" t="s">
        <v>350</v>
      </c>
      <c r="C164" s="45"/>
      <c r="D164" s="45"/>
      <c r="E164" s="46">
        <v>1</v>
      </c>
      <c r="F164" s="46"/>
      <c r="G164" s="37">
        <f t="shared" si="16"/>
        <v>0</v>
      </c>
      <c r="H164" s="47">
        <v>1</v>
      </c>
    </row>
    <row r="165" spans="1:8" customFormat="1" ht="15" customHeight="1" x14ac:dyDescent="0.25">
      <c r="A165" s="40" t="s">
        <v>37</v>
      </c>
      <c r="B165" s="16" t="s">
        <v>351</v>
      </c>
      <c r="C165" s="1"/>
      <c r="D165" s="1"/>
      <c r="E165" s="24">
        <v>16</v>
      </c>
      <c r="F165" s="24">
        <v>16</v>
      </c>
      <c r="G165" s="37">
        <f t="shared" si="16"/>
        <v>16</v>
      </c>
      <c r="H165" s="42"/>
    </row>
    <row r="166" spans="1:8" customFormat="1" ht="15" customHeight="1" x14ac:dyDescent="0.25">
      <c r="A166" s="43" t="s">
        <v>37</v>
      </c>
      <c r="B166" s="16" t="s">
        <v>145</v>
      </c>
      <c r="C166" s="45"/>
      <c r="D166" s="45"/>
      <c r="E166" s="46">
        <v>60</v>
      </c>
      <c r="F166" s="46">
        <v>60</v>
      </c>
      <c r="G166" s="37">
        <f t="shared" si="16"/>
        <v>60</v>
      </c>
      <c r="H166" s="47"/>
    </row>
    <row r="167" spans="1:8" customFormat="1" ht="15" customHeight="1" x14ac:dyDescent="0.25">
      <c r="A167" s="40" t="s">
        <v>37</v>
      </c>
      <c r="B167" s="16" t="s">
        <v>203</v>
      </c>
      <c r="C167" s="1"/>
      <c r="D167" s="1"/>
      <c r="E167" s="24">
        <v>8</v>
      </c>
      <c r="F167" s="24">
        <v>8</v>
      </c>
      <c r="G167" s="37">
        <f t="shared" si="16"/>
        <v>8</v>
      </c>
      <c r="H167" s="42"/>
    </row>
    <row r="168" spans="1:8" customFormat="1" ht="15" customHeight="1" x14ac:dyDescent="0.25">
      <c r="A168" s="43" t="s">
        <v>37</v>
      </c>
      <c r="B168" s="16" t="s">
        <v>138</v>
      </c>
      <c r="C168" s="45"/>
      <c r="D168" s="45"/>
      <c r="E168" s="46">
        <v>906</v>
      </c>
      <c r="F168" s="46"/>
      <c r="G168" s="37">
        <f t="shared" si="16"/>
        <v>0</v>
      </c>
      <c r="H168" s="47">
        <v>906</v>
      </c>
    </row>
    <row r="169" spans="1:8" customFormat="1" ht="15" customHeight="1" x14ac:dyDescent="0.25">
      <c r="A169" s="40" t="s">
        <v>37</v>
      </c>
      <c r="B169" s="16" t="s">
        <v>137</v>
      </c>
      <c r="C169" s="1"/>
      <c r="D169" s="1"/>
      <c r="E169" s="24">
        <v>12</v>
      </c>
      <c r="F169" s="24"/>
      <c r="G169" s="37">
        <f t="shared" si="16"/>
        <v>0</v>
      </c>
      <c r="H169" s="42">
        <v>12</v>
      </c>
    </row>
    <row r="170" spans="1:8" customFormat="1" ht="15" customHeight="1" x14ac:dyDescent="0.25">
      <c r="A170" s="40" t="s">
        <v>37</v>
      </c>
      <c r="B170" s="16" t="s">
        <v>134</v>
      </c>
      <c r="C170" s="1"/>
      <c r="D170" s="1"/>
      <c r="E170" s="24">
        <v>48</v>
      </c>
      <c r="F170" s="24">
        <v>48</v>
      </c>
      <c r="G170" s="37">
        <f t="shared" si="16"/>
        <v>48</v>
      </c>
      <c r="H170" s="42"/>
    </row>
    <row r="171" spans="1:8" customFormat="1" ht="15" customHeight="1" x14ac:dyDescent="0.25">
      <c r="A171" s="40" t="s">
        <v>37</v>
      </c>
      <c r="B171" s="16" t="s">
        <v>202</v>
      </c>
      <c r="C171" s="1"/>
      <c r="D171" s="1"/>
      <c r="E171" s="24">
        <v>16</v>
      </c>
      <c r="F171" s="24">
        <v>16</v>
      </c>
      <c r="G171" s="37">
        <f t="shared" si="16"/>
        <v>16</v>
      </c>
      <c r="H171" s="42"/>
    </row>
    <row r="172" spans="1:8" customFormat="1" ht="15" customHeight="1" x14ac:dyDescent="0.25">
      <c r="A172" s="40" t="s">
        <v>37</v>
      </c>
      <c r="B172" s="16" t="s">
        <v>133</v>
      </c>
      <c r="C172" s="1"/>
      <c r="D172" s="1"/>
      <c r="E172" s="24">
        <v>6</v>
      </c>
      <c r="F172" s="24">
        <v>6</v>
      </c>
      <c r="G172" s="37">
        <f t="shared" si="16"/>
        <v>6</v>
      </c>
      <c r="H172" s="42"/>
    </row>
    <row r="173" spans="1:8" customFormat="1" ht="15" customHeight="1" x14ac:dyDescent="0.25">
      <c r="A173" s="40" t="s">
        <v>37</v>
      </c>
      <c r="B173" s="16" t="s">
        <v>205</v>
      </c>
      <c r="C173" s="1"/>
      <c r="D173" s="1"/>
      <c r="E173" s="24">
        <v>36</v>
      </c>
      <c r="F173" s="24">
        <v>1</v>
      </c>
      <c r="G173" s="37">
        <f t="shared" si="16"/>
        <v>1</v>
      </c>
      <c r="H173" s="42">
        <v>35</v>
      </c>
    </row>
    <row r="174" spans="1:8" customFormat="1" ht="15" customHeight="1" x14ac:dyDescent="0.25">
      <c r="A174" s="40" t="s">
        <v>37</v>
      </c>
      <c r="B174" s="16" t="s">
        <v>352</v>
      </c>
      <c r="C174" s="1"/>
      <c r="D174" s="1"/>
      <c r="E174" s="24">
        <v>5</v>
      </c>
      <c r="F174" s="24">
        <v>2</v>
      </c>
      <c r="G174" s="37">
        <f t="shared" si="16"/>
        <v>2</v>
      </c>
      <c r="H174" s="42">
        <v>2</v>
      </c>
    </row>
    <row r="175" spans="1:8" customFormat="1" ht="15" customHeight="1" x14ac:dyDescent="0.25">
      <c r="A175" s="40" t="s">
        <v>37</v>
      </c>
      <c r="B175" s="16" t="s">
        <v>353</v>
      </c>
      <c r="C175" s="1"/>
      <c r="D175" s="1"/>
      <c r="E175" s="24">
        <v>88</v>
      </c>
      <c r="F175" s="24">
        <v>67</v>
      </c>
      <c r="G175" s="37">
        <f t="shared" si="16"/>
        <v>67</v>
      </c>
      <c r="H175" s="42">
        <v>21</v>
      </c>
    </row>
    <row r="176" spans="1:8" customFormat="1" ht="15" customHeight="1" x14ac:dyDescent="0.25">
      <c r="A176" s="40" t="s">
        <v>37</v>
      </c>
      <c r="B176" s="16" t="s">
        <v>247</v>
      </c>
      <c r="C176" s="1"/>
      <c r="D176" s="1"/>
      <c r="E176" s="24">
        <v>181</v>
      </c>
      <c r="F176" s="24">
        <v>181</v>
      </c>
      <c r="G176" s="37">
        <f t="shared" si="16"/>
        <v>181</v>
      </c>
      <c r="H176" s="42"/>
    </row>
    <row r="177" spans="1:8" customFormat="1" ht="15" customHeight="1" x14ac:dyDescent="0.25">
      <c r="A177" s="40" t="s">
        <v>37</v>
      </c>
      <c r="B177" s="16" t="s">
        <v>132</v>
      </c>
      <c r="C177" s="1"/>
      <c r="D177" s="1"/>
      <c r="E177" s="24">
        <v>432</v>
      </c>
      <c r="F177" s="24">
        <v>386</v>
      </c>
      <c r="G177" s="37">
        <f t="shared" si="16"/>
        <v>386</v>
      </c>
      <c r="H177" s="42">
        <v>46</v>
      </c>
    </row>
    <row r="178" spans="1:8" customFormat="1" ht="15" customHeight="1" x14ac:dyDescent="0.25">
      <c r="A178" s="40" t="s">
        <v>37</v>
      </c>
      <c r="B178" s="32" t="s">
        <v>354</v>
      </c>
      <c r="C178" s="1"/>
      <c r="D178" s="1"/>
      <c r="E178" s="24">
        <v>21</v>
      </c>
      <c r="F178" s="24">
        <v>8</v>
      </c>
      <c r="G178" s="37">
        <f t="shared" si="16"/>
        <v>8</v>
      </c>
      <c r="H178" s="42">
        <v>13</v>
      </c>
    </row>
    <row r="179" spans="1:8" customFormat="1" ht="15" customHeight="1" x14ac:dyDescent="0.25">
      <c r="A179" s="40" t="s">
        <v>37</v>
      </c>
      <c r="B179" s="65" t="s">
        <v>355</v>
      </c>
      <c r="C179" s="55"/>
      <c r="D179" s="55"/>
      <c r="E179" s="56">
        <v>10</v>
      </c>
      <c r="F179" s="56"/>
      <c r="G179" s="67">
        <f t="shared" ref="G179:G185" si="17">D179+F179</f>
        <v>0</v>
      </c>
      <c r="H179" s="57">
        <v>10</v>
      </c>
    </row>
    <row r="180" spans="1:8" customFormat="1" ht="15" customHeight="1" x14ac:dyDescent="0.25">
      <c r="A180" s="40" t="s">
        <v>37</v>
      </c>
      <c r="B180" s="65" t="s">
        <v>250</v>
      </c>
      <c r="C180" s="55"/>
      <c r="D180" s="55"/>
      <c r="E180" s="56">
        <v>14</v>
      </c>
      <c r="F180" s="56"/>
      <c r="G180" s="67">
        <f t="shared" si="17"/>
        <v>0</v>
      </c>
      <c r="H180" s="57">
        <v>14</v>
      </c>
    </row>
    <row r="181" spans="1:8" customFormat="1" ht="15" customHeight="1" x14ac:dyDescent="0.25">
      <c r="A181" s="40" t="s">
        <v>37</v>
      </c>
      <c r="B181" s="65" t="s">
        <v>356</v>
      </c>
      <c r="C181" s="55"/>
      <c r="D181" s="55"/>
      <c r="E181" s="56">
        <v>125</v>
      </c>
      <c r="F181" s="56">
        <v>125</v>
      </c>
      <c r="G181" s="67">
        <f t="shared" si="17"/>
        <v>125</v>
      </c>
      <c r="H181" s="57"/>
    </row>
    <row r="182" spans="1:8" customFormat="1" ht="15" customHeight="1" x14ac:dyDescent="0.25">
      <c r="A182" s="40" t="s">
        <v>37</v>
      </c>
      <c r="B182" s="65" t="s">
        <v>200</v>
      </c>
      <c r="C182" s="55"/>
      <c r="D182" s="55"/>
      <c r="E182" s="56">
        <v>1</v>
      </c>
      <c r="F182" s="56">
        <v>1</v>
      </c>
      <c r="G182" s="67">
        <f t="shared" si="17"/>
        <v>1</v>
      </c>
      <c r="H182" s="57"/>
    </row>
    <row r="183" spans="1:8" customFormat="1" ht="15" customHeight="1" x14ac:dyDescent="0.25">
      <c r="A183" s="40" t="s">
        <v>37</v>
      </c>
      <c r="B183" s="65" t="s">
        <v>245</v>
      </c>
      <c r="C183" s="55"/>
      <c r="D183" s="55"/>
      <c r="E183" s="56">
        <v>141</v>
      </c>
      <c r="F183" s="56"/>
      <c r="G183" s="67">
        <f t="shared" si="17"/>
        <v>0</v>
      </c>
      <c r="H183" s="57">
        <v>141</v>
      </c>
    </row>
    <row r="184" spans="1:8" customFormat="1" ht="15" customHeight="1" x14ac:dyDescent="0.25">
      <c r="A184" s="40" t="s">
        <v>37</v>
      </c>
      <c r="B184" s="65" t="s">
        <v>244</v>
      </c>
      <c r="C184" s="55"/>
      <c r="D184" s="55"/>
      <c r="E184" s="56">
        <v>1</v>
      </c>
      <c r="F184" s="56">
        <v>1</v>
      </c>
      <c r="G184" s="67">
        <f t="shared" si="17"/>
        <v>1</v>
      </c>
      <c r="H184" s="57"/>
    </row>
    <row r="185" spans="1:8" customFormat="1" ht="15" customHeight="1" x14ac:dyDescent="0.25">
      <c r="A185" s="40" t="s">
        <v>37</v>
      </c>
      <c r="B185" s="65" t="s">
        <v>237</v>
      </c>
      <c r="C185" s="55"/>
      <c r="D185" s="55"/>
      <c r="E185" s="56">
        <v>6</v>
      </c>
      <c r="F185" s="56">
        <v>6</v>
      </c>
      <c r="G185" s="67">
        <f t="shared" si="17"/>
        <v>6</v>
      </c>
      <c r="H185" s="57"/>
    </row>
    <row r="186" spans="1:8" customFormat="1" ht="15" customHeight="1" x14ac:dyDescent="0.25">
      <c r="A186" s="40" t="s">
        <v>37</v>
      </c>
      <c r="B186" s="64" t="s">
        <v>242</v>
      </c>
      <c r="C186" s="1"/>
      <c r="D186" s="1"/>
      <c r="E186" s="24">
        <v>28</v>
      </c>
      <c r="F186" s="24">
        <v>28</v>
      </c>
      <c r="G186" s="37">
        <f t="shared" ref="G186:G192" si="18">D186+F186</f>
        <v>28</v>
      </c>
      <c r="H186" s="42"/>
    </row>
    <row r="187" spans="1:8" customFormat="1" ht="15" customHeight="1" x14ac:dyDescent="0.25">
      <c r="A187" s="40" t="s">
        <v>37</v>
      </c>
      <c r="B187" s="64" t="s">
        <v>357</v>
      </c>
      <c r="C187" s="1"/>
      <c r="D187" s="1"/>
      <c r="E187" s="24">
        <v>43</v>
      </c>
      <c r="F187" s="24"/>
      <c r="G187" s="37">
        <f t="shared" si="18"/>
        <v>0</v>
      </c>
      <c r="H187" s="42">
        <v>43</v>
      </c>
    </row>
    <row r="188" spans="1:8" customFormat="1" ht="15" customHeight="1" x14ac:dyDescent="0.25">
      <c r="A188" s="40" t="s">
        <v>37</v>
      </c>
      <c r="B188" s="64" t="s">
        <v>248</v>
      </c>
      <c r="C188" s="1"/>
      <c r="D188" s="1"/>
      <c r="E188" s="24">
        <v>1</v>
      </c>
      <c r="F188" s="24">
        <v>1</v>
      </c>
      <c r="G188" s="37">
        <f t="shared" si="18"/>
        <v>1</v>
      </c>
      <c r="H188" s="42"/>
    </row>
    <row r="189" spans="1:8" customFormat="1" ht="15" customHeight="1" x14ac:dyDescent="0.25">
      <c r="A189" s="40" t="s">
        <v>37</v>
      </c>
      <c r="B189" s="64" t="s">
        <v>358</v>
      </c>
      <c r="C189" s="1"/>
      <c r="D189" s="1"/>
      <c r="E189" s="24">
        <v>43</v>
      </c>
      <c r="F189" s="24">
        <v>40</v>
      </c>
      <c r="G189" s="37">
        <f t="shared" si="18"/>
        <v>40</v>
      </c>
      <c r="H189" s="42">
        <v>3</v>
      </c>
    </row>
    <row r="190" spans="1:8" customFormat="1" ht="15" customHeight="1" x14ac:dyDescent="0.25">
      <c r="A190" s="40" t="s">
        <v>37</v>
      </c>
      <c r="B190" s="64" t="s">
        <v>359</v>
      </c>
      <c r="C190" s="1"/>
      <c r="D190" s="1"/>
      <c r="E190" s="24">
        <v>169</v>
      </c>
      <c r="F190" s="24">
        <v>148</v>
      </c>
      <c r="G190" s="37">
        <f t="shared" si="18"/>
        <v>148</v>
      </c>
      <c r="H190" s="42">
        <v>21</v>
      </c>
    </row>
    <row r="191" spans="1:8" customFormat="1" ht="15" customHeight="1" x14ac:dyDescent="0.25">
      <c r="A191" s="40" t="s">
        <v>37</v>
      </c>
      <c r="B191" s="64" t="s">
        <v>249</v>
      </c>
      <c r="C191" s="1"/>
      <c r="D191" s="1"/>
      <c r="E191" s="24">
        <v>24</v>
      </c>
      <c r="F191" s="24">
        <v>24</v>
      </c>
      <c r="G191" s="37">
        <f t="shared" si="18"/>
        <v>24</v>
      </c>
      <c r="H191" s="42"/>
    </row>
    <row r="192" spans="1:8" customFormat="1" ht="15" customHeight="1" x14ac:dyDescent="0.25">
      <c r="A192" s="40" t="s">
        <v>37</v>
      </c>
      <c r="B192" s="64" t="s">
        <v>131</v>
      </c>
      <c r="C192" s="1"/>
      <c r="D192" s="1"/>
      <c r="E192" s="24">
        <v>17</v>
      </c>
      <c r="F192" s="24">
        <v>10</v>
      </c>
      <c r="G192" s="37">
        <f t="shared" si="18"/>
        <v>10</v>
      </c>
      <c r="H192" s="42">
        <v>7</v>
      </c>
    </row>
    <row r="193" spans="1:8" customFormat="1" ht="15" customHeight="1" x14ac:dyDescent="0.25">
      <c r="A193" s="40" t="s">
        <v>32</v>
      </c>
      <c r="B193" s="16" t="s">
        <v>360</v>
      </c>
      <c r="C193" s="1"/>
      <c r="D193" s="1"/>
      <c r="E193" s="24">
        <v>10</v>
      </c>
      <c r="F193" s="24"/>
      <c r="G193" s="37">
        <f>D193+F193</f>
        <v>0</v>
      </c>
      <c r="H193" s="42">
        <v>10</v>
      </c>
    </row>
    <row r="194" spans="1:8" customFormat="1" ht="15" customHeight="1" x14ac:dyDescent="0.25">
      <c r="A194" s="40" t="s">
        <v>42</v>
      </c>
      <c r="B194" s="61" t="s">
        <v>12</v>
      </c>
      <c r="C194" s="1"/>
      <c r="D194" s="1"/>
      <c r="E194" s="24">
        <v>312</v>
      </c>
      <c r="F194" s="24">
        <v>312</v>
      </c>
      <c r="G194" s="37">
        <f t="shared" si="16"/>
        <v>312</v>
      </c>
      <c r="H194" s="42"/>
    </row>
    <row r="195" spans="1:8" customFormat="1" ht="15" customHeight="1" x14ac:dyDescent="0.25">
      <c r="A195" s="40" t="s">
        <v>42</v>
      </c>
      <c r="B195" s="61" t="s">
        <v>361</v>
      </c>
      <c r="C195" s="1"/>
      <c r="D195" s="1"/>
      <c r="E195" s="24">
        <v>2</v>
      </c>
      <c r="F195" s="24">
        <v>2</v>
      </c>
      <c r="G195" s="37">
        <f t="shared" si="16"/>
        <v>2</v>
      </c>
      <c r="H195" s="42"/>
    </row>
    <row r="196" spans="1:8" customFormat="1" ht="15" customHeight="1" x14ac:dyDescent="0.25">
      <c r="A196" s="40" t="s">
        <v>42</v>
      </c>
      <c r="B196" s="61" t="s">
        <v>253</v>
      </c>
      <c r="C196" s="1"/>
      <c r="D196" s="1"/>
      <c r="E196" s="24">
        <v>2</v>
      </c>
      <c r="F196" s="24">
        <v>2</v>
      </c>
      <c r="G196" s="37">
        <f t="shared" si="16"/>
        <v>2</v>
      </c>
      <c r="H196" s="42"/>
    </row>
    <row r="197" spans="1:8" customFormat="1" ht="15" customHeight="1" x14ac:dyDescent="0.25">
      <c r="A197" s="40" t="s">
        <v>42</v>
      </c>
      <c r="B197" s="65" t="s">
        <v>206</v>
      </c>
      <c r="C197" s="55"/>
      <c r="D197" s="55"/>
      <c r="E197" s="56">
        <v>1</v>
      </c>
      <c r="F197" s="56">
        <v>1</v>
      </c>
      <c r="G197" s="67">
        <f t="shared" ref="G197:G198" si="19">D197+F197</f>
        <v>1</v>
      </c>
      <c r="H197" s="57"/>
    </row>
    <row r="198" spans="1:8" customFormat="1" ht="15" customHeight="1" x14ac:dyDescent="0.25">
      <c r="A198" s="40" t="s">
        <v>42</v>
      </c>
      <c r="B198" s="65" t="s">
        <v>207</v>
      </c>
      <c r="C198" s="55"/>
      <c r="D198" s="55"/>
      <c r="E198" s="56">
        <v>3</v>
      </c>
      <c r="F198" s="56">
        <v>3</v>
      </c>
      <c r="G198" s="67">
        <f t="shared" si="19"/>
        <v>3</v>
      </c>
      <c r="H198" s="57"/>
    </row>
    <row r="199" spans="1:8" customFormat="1" ht="26.25" x14ac:dyDescent="0.25">
      <c r="A199" s="40" t="s">
        <v>43</v>
      </c>
      <c r="B199" s="16" t="s">
        <v>14</v>
      </c>
      <c r="C199" s="1"/>
      <c r="D199" s="1"/>
      <c r="E199" s="24">
        <v>7</v>
      </c>
      <c r="F199" s="24"/>
      <c r="G199" s="37">
        <f t="shared" si="16"/>
        <v>0</v>
      </c>
      <c r="H199" s="42">
        <v>7</v>
      </c>
    </row>
    <row r="200" spans="1:8" customFormat="1" ht="26.25" x14ac:dyDescent="0.25">
      <c r="A200" s="40" t="s">
        <v>43</v>
      </c>
      <c r="B200" s="44" t="s">
        <v>15</v>
      </c>
      <c r="C200" s="45"/>
      <c r="D200" s="45"/>
      <c r="E200" s="46">
        <v>11</v>
      </c>
      <c r="F200" s="46">
        <v>11</v>
      </c>
      <c r="G200" s="37">
        <f t="shared" si="16"/>
        <v>11</v>
      </c>
      <c r="H200" s="47"/>
    </row>
    <row r="201" spans="1:8" customFormat="1" ht="39" x14ac:dyDescent="0.25">
      <c r="A201" s="40" t="s">
        <v>43</v>
      </c>
      <c r="B201" s="44" t="s">
        <v>56</v>
      </c>
      <c r="C201" s="45"/>
      <c r="D201" s="45"/>
      <c r="E201" s="46">
        <v>21</v>
      </c>
      <c r="F201" s="46"/>
      <c r="G201" s="37">
        <f t="shared" si="16"/>
        <v>0</v>
      </c>
      <c r="H201" s="47">
        <v>21</v>
      </c>
    </row>
    <row r="202" spans="1:8" customFormat="1" ht="26.1" customHeight="1" x14ac:dyDescent="0.25">
      <c r="A202" s="40" t="s">
        <v>43</v>
      </c>
      <c r="B202" s="44" t="s">
        <v>57</v>
      </c>
      <c r="C202" s="45"/>
      <c r="D202" s="45"/>
      <c r="E202" s="46">
        <v>165</v>
      </c>
      <c r="F202" s="46">
        <v>156</v>
      </c>
      <c r="G202" s="37">
        <f t="shared" si="16"/>
        <v>156</v>
      </c>
      <c r="H202" s="47">
        <v>9</v>
      </c>
    </row>
    <row r="203" spans="1:8" customFormat="1" ht="26.25" x14ac:dyDescent="0.25">
      <c r="A203" s="40" t="s">
        <v>43</v>
      </c>
      <c r="B203" s="44" t="s">
        <v>58</v>
      </c>
      <c r="C203" s="45"/>
      <c r="D203" s="45"/>
      <c r="E203" s="46">
        <v>24</v>
      </c>
      <c r="F203" s="46">
        <v>24</v>
      </c>
      <c r="G203" s="37">
        <f t="shared" si="16"/>
        <v>24</v>
      </c>
      <c r="H203" s="47"/>
    </row>
    <row r="204" spans="1:8" customFormat="1" ht="26.1" customHeight="1" x14ac:dyDescent="0.25">
      <c r="A204" s="40" t="s">
        <v>43</v>
      </c>
      <c r="B204" s="44" t="s">
        <v>146</v>
      </c>
      <c r="C204" s="45"/>
      <c r="D204" s="45"/>
      <c r="E204" s="46">
        <v>19</v>
      </c>
      <c r="F204" s="46">
        <v>1</v>
      </c>
      <c r="G204" s="37">
        <f t="shared" si="16"/>
        <v>1</v>
      </c>
      <c r="H204" s="47">
        <v>18</v>
      </c>
    </row>
    <row r="205" spans="1:8" customFormat="1" ht="26.1" customHeight="1" x14ac:dyDescent="0.25">
      <c r="A205" s="40" t="s">
        <v>43</v>
      </c>
      <c r="B205" s="44" t="s">
        <v>362</v>
      </c>
      <c r="C205" s="45"/>
      <c r="D205" s="45"/>
      <c r="E205" s="46">
        <v>1</v>
      </c>
      <c r="F205" s="46"/>
      <c r="G205" s="37">
        <f t="shared" si="16"/>
        <v>0</v>
      </c>
      <c r="H205" s="47">
        <v>1</v>
      </c>
    </row>
    <row r="206" spans="1:8" customFormat="1" ht="26.25" x14ac:dyDescent="0.25">
      <c r="A206" s="40" t="s">
        <v>43</v>
      </c>
      <c r="B206" s="44" t="s">
        <v>59</v>
      </c>
      <c r="C206" s="45"/>
      <c r="D206" s="45"/>
      <c r="E206" s="46">
        <v>63</v>
      </c>
      <c r="F206" s="46">
        <v>13</v>
      </c>
      <c r="G206" s="37">
        <f t="shared" si="16"/>
        <v>13</v>
      </c>
      <c r="H206" s="47">
        <v>50</v>
      </c>
    </row>
    <row r="207" spans="1:8" customFormat="1" ht="26.1" customHeight="1" x14ac:dyDescent="0.25">
      <c r="A207" s="40" t="s">
        <v>43</v>
      </c>
      <c r="B207" s="44" t="s">
        <v>60</v>
      </c>
      <c r="C207" s="45"/>
      <c r="D207" s="45"/>
      <c r="E207" s="46">
        <v>4</v>
      </c>
      <c r="F207" s="46">
        <v>1</v>
      </c>
      <c r="G207" s="37">
        <f t="shared" si="16"/>
        <v>1</v>
      </c>
      <c r="H207" s="47">
        <v>3</v>
      </c>
    </row>
    <row r="208" spans="1:8" customFormat="1" ht="26.1" customHeight="1" x14ac:dyDescent="0.25">
      <c r="A208" s="40" t="s">
        <v>43</v>
      </c>
      <c r="B208" s="44" t="s">
        <v>254</v>
      </c>
      <c r="C208" s="45"/>
      <c r="D208" s="45"/>
      <c r="E208" s="46">
        <v>7</v>
      </c>
      <c r="F208" s="46"/>
      <c r="G208" s="37">
        <f t="shared" si="16"/>
        <v>0</v>
      </c>
      <c r="H208" s="47">
        <v>7</v>
      </c>
    </row>
    <row r="209" spans="1:8" customFormat="1" ht="26.25" x14ac:dyDescent="0.25">
      <c r="A209" s="40" t="s">
        <v>43</v>
      </c>
      <c r="B209" s="44" t="s">
        <v>61</v>
      </c>
      <c r="C209" s="45"/>
      <c r="D209" s="45"/>
      <c r="E209" s="46">
        <v>84</v>
      </c>
      <c r="F209" s="46">
        <v>11</v>
      </c>
      <c r="G209" s="37">
        <f t="shared" si="16"/>
        <v>11</v>
      </c>
      <c r="H209" s="47">
        <v>73</v>
      </c>
    </row>
    <row r="210" spans="1:8" customFormat="1" ht="26.1" customHeight="1" x14ac:dyDescent="0.25">
      <c r="A210" s="40" t="s">
        <v>43</v>
      </c>
      <c r="B210" s="44" t="s">
        <v>208</v>
      </c>
      <c r="C210" s="45"/>
      <c r="D210" s="45"/>
      <c r="E210" s="46">
        <v>2</v>
      </c>
      <c r="F210" s="46">
        <v>1</v>
      </c>
      <c r="G210" s="37">
        <f t="shared" si="16"/>
        <v>1</v>
      </c>
      <c r="H210" s="47">
        <v>1</v>
      </c>
    </row>
    <row r="211" spans="1:8" customFormat="1" ht="26.25" x14ac:dyDescent="0.25">
      <c r="A211" s="40" t="s">
        <v>43</v>
      </c>
      <c r="B211" s="44" t="s">
        <v>62</v>
      </c>
      <c r="C211" s="45"/>
      <c r="D211" s="45"/>
      <c r="E211" s="46">
        <v>107</v>
      </c>
      <c r="F211" s="46">
        <v>1</v>
      </c>
      <c r="G211" s="37">
        <f t="shared" si="16"/>
        <v>1</v>
      </c>
      <c r="H211" s="47">
        <v>106</v>
      </c>
    </row>
    <row r="212" spans="1:8" customFormat="1" ht="26.1" customHeight="1" x14ac:dyDescent="0.25">
      <c r="A212" s="40" t="s">
        <v>43</v>
      </c>
      <c r="B212" s="44" t="s">
        <v>255</v>
      </c>
      <c r="C212" s="45"/>
      <c r="D212" s="45"/>
      <c r="E212" s="46">
        <v>3</v>
      </c>
      <c r="F212" s="46"/>
      <c r="G212" s="37">
        <f t="shared" ref="G212:G284" si="20">D212+F212</f>
        <v>0</v>
      </c>
      <c r="H212" s="47">
        <v>3</v>
      </c>
    </row>
    <row r="213" spans="1:8" customFormat="1" ht="26.1" customHeight="1" x14ac:dyDescent="0.25">
      <c r="A213" s="40" t="s">
        <v>43</v>
      </c>
      <c r="B213" s="44" t="s">
        <v>63</v>
      </c>
      <c r="C213" s="45"/>
      <c r="D213" s="45"/>
      <c r="E213" s="46">
        <v>47</v>
      </c>
      <c r="F213" s="46">
        <v>12</v>
      </c>
      <c r="G213" s="37">
        <f t="shared" si="20"/>
        <v>12</v>
      </c>
      <c r="H213" s="47">
        <v>35</v>
      </c>
    </row>
    <row r="214" spans="1:8" customFormat="1" ht="26.1" customHeight="1" x14ac:dyDescent="0.25">
      <c r="A214" s="40" t="s">
        <v>43</v>
      </c>
      <c r="B214" s="44" t="s">
        <v>363</v>
      </c>
      <c r="C214" s="45"/>
      <c r="D214" s="45"/>
      <c r="E214" s="46">
        <v>16</v>
      </c>
      <c r="F214" s="46">
        <v>1</v>
      </c>
      <c r="G214" s="37">
        <f t="shared" si="20"/>
        <v>1</v>
      </c>
      <c r="H214" s="47">
        <v>15</v>
      </c>
    </row>
    <row r="215" spans="1:8" customFormat="1" ht="26.1" customHeight="1" x14ac:dyDescent="0.25">
      <c r="A215" s="40" t="s">
        <v>43</v>
      </c>
      <c r="B215" s="44" t="s">
        <v>364</v>
      </c>
      <c r="C215" s="45"/>
      <c r="D215" s="45"/>
      <c r="E215" s="46">
        <v>1</v>
      </c>
      <c r="F215" s="46"/>
      <c r="G215" s="37">
        <f t="shared" si="20"/>
        <v>0</v>
      </c>
      <c r="H215" s="47">
        <v>1</v>
      </c>
    </row>
    <row r="216" spans="1:8" customFormat="1" ht="26.1" customHeight="1" x14ac:dyDescent="0.25">
      <c r="A216" s="40" t="s">
        <v>43</v>
      </c>
      <c r="B216" s="44" t="s">
        <v>64</v>
      </c>
      <c r="C216" s="45"/>
      <c r="D216" s="45"/>
      <c r="E216" s="46">
        <v>2</v>
      </c>
      <c r="F216" s="46">
        <v>2</v>
      </c>
      <c r="G216" s="37">
        <f t="shared" si="20"/>
        <v>2</v>
      </c>
      <c r="H216" s="47"/>
    </row>
    <row r="217" spans="1:8" customFormat="1" ht="26.1" customHeight="1" x14ac:dyDescent="0.25">
      <c r="A217" s="40" t="s">
        <v>43</v>
      </c>
      <c r="B217" s="44" t="s">
        <v>365</v>
      </c>
      <c r="C217" s="45"/>
      <c r="D217" s="45"/>
      <c r="E217" s="46">
        <v>4</v>
      </c>
      <c r="F217" s="46"/>
      <c r="G217" s="37">
        <f t="shared" si="20"/>
        <v>0</v>
      </c>
      <c r="H217" s="47">
        <v>4</v>
      </c>
    </row>
    <row r="218" spans="1:8" customFormat="1" ht="26.1" customHeight="1" x14ac:dyDescent="0.25">
      <c r="A218" s="40" t="s">
        <v>43</v>
      </c>
      <c r="B218" s="44" t="s">
        <v>366</v>
      </c>
      <c r="C218" s="45"/>
      <c r="D218" s="45"/>
      <c r="E218" s="46">
        <v>12</v>
      </c>
      <c r="F218" s="46">
        <v>12</v>
      </c>
      <c r="G218" s="37">
        <f t="shared" si="20"/>
        <v>12</v>
      </c>
      <c r="H218" s="47"/>
    </row>
    <row r="219" spans="1:8" customFormat="1" ht="26.1" customHeight="1" x14ac:dyDescent="0.25">
      <c r="A219" s="40" t="s">
        <v>43</v>
      </c>
      <c r="B219" s="44" t="s">
        <v>367</v>
      </c>
      <c r="C219" s="45"/>
      <c r="D219" s="45"/>
      <c r="E219" s="46">
        <v>3</v>
      </c>
      <c r="F219" s="46">
        <v>3</v>
      </c>
      <c r="G219" s="37">
        <f t="shared" si="20"/>
        <v>3</v>
      </c>
      <c r="H219" s="47"/>
    </row>
    <row r="220" spans="1:8" customFormat="1" ht="26.1" customHeight="1" x14ac:dyDescent="0.25">
      <c r="A220" s="40" t="s">
        <v>43</v>
      </c>
      <c r="B220" s="44" t="s">
        <v>65</v>
      </c>
      <c r="C220" s="45"/>
      <c r="D220" s="45"/>
      <c r="E220" s="46">
        <v>8</v>
      </c>
      <c r="F220" s="46">
        <v>3</v>
      </c>
      <c r="G220" s="37">
        <f t="shared" si="20"/>
        <v>3</v>
      </c>
      <c r="H220" s="47">
        <v>5</v>
      </c>
    </row>
    <row r="221" spans="1:8" customFormat="1" ht="26.25" x14ac:dyDescent="0.25">
      <c r="A221" s="40" t="s">
        <v>43</v>
      </c>
      <c r="B221" s="44" t="s">
        <v>147</v>
      </c>
      <c r="C221" s="45"/>
      <c r="D221" s="45"/>
      <c r="E221" s="46">
        <v>22</v>
      </c>
      <c r="F221" s="46"/>
      <c r="G221" s="37">
        <f t="shared" si="20"/>
        <v>0</v>
      </c>
      <c r="H221" s="47">
        <v>22</v>
      </c>
    </row>
    <row r="222" spans="1:8" customFormat="1" ht="26.25" x14ac:dyDescent="0.25">
      <c r="A222" s="40" t="s">
        <v>43</v>
      </c>
      <c r="B222" s="44" t="s">
        <v>209</v>
      </c>
      <c r="C222" s="45"/>
      <c r="D222" s="45"/>
      <c r="E222" s="46">
        <v>4</v>
      </c>
      <c r="F222" s="46">
        <v>4</v>
      </c>
      <c r="G222" s="37">
        <f t="shared" si="20"/>
        <v>4</v>
      </c>
      <c r="H222" s="47"/>
    </row>
    <row r="223" spans="1:8" customFormat="1" ht="26.1" customHeight="1" x14ac:dyDescent="0.25">
      <c r="A223" s="40" t="s">
        <v>43</v>
      </c>
      <c r="B223" s="44" t="s">
        <v>44</v>
      </c>
      <c r="C223" s="45"/>
      <c r="D223" s="45"/>
      <c r="E223" s="46">
        <v>4</v>
      </c>
      <c r="F223" s="46">
        <v>1</v>
      </c>
      <c r="G223" s="37">
        <f t="shared" si="20"/>
        <v>1</v>
      </c>
      <c r="H223" s="47">
        <v>3</v>
      </c>
    </row>
    <row r="224" spans="1:8" customFormat="1" ht="26.1" customHeight="1" x14ac:dyDescent="0.25">
      <c r="A224" s="40" t="s">
        <v>43</v>
      </c>
      <c r="B224" s="44" t="s">
        <v>66</v>
      </c>
      <c r="C224" s="45"/>
      <c r="D224" s="45"/>
      <c r="E224" s="46">
        <v>28</v>
      </c>
      <c r="F224" s="46">
        <v>2</v>
      </c>
      <c r="G224" s="37">
        <f t="shared" si="20"/>
        <v>2</v>
      </c>
      <c r="H224" s="47">
        <v>26</v>
      </c>
    </row>
    <row r="225" spans="1:8" customFormat="1" ht="26.1" customHeight="1" x14ac:dyDescent="0.25">
      <c r="A225" s="40" t="s">
        <v>43</v>
      </c>
      <c r="B225" s="16" t="s">
        <v>67</v>
      </c>
      <c r="C225" s="1"/>
      <c r="D225" s="1"/>
      <c r="E225" s="24">
        <v>179</v>
      </c>
      <c r="F225" s="24">
        <v>156</v>
      </c>
      <c r="G225" s="37">
        <f t="shared" si="20"/>
        <v>156</v>
      </c>
      <c r="H225" s="42">
        <v>23</v>
      </c>
    </row>
    <row r="226" spans="1:8" customFormat="1" ht="26.1" customHeight="1" x14ac:dyDescent="0.25">
      <c r="A226" s="40" t="s">
        <v>43</v>
      </c>
      <c r="B226" s="16" t="s">
        <v>368</v>
      </c>
      <c r="C226" s="1"/>
      <c r="D226" s="1"/>
      <c r="E226" s="24">
        <v>1</v>
      </c>
      <c r="F226" s="24"/>
      <c r="G226" s="37">
        <f t="shared" si="20"/>
        <v>0</v>
      </c>
      <c r="H226" s="42">
        <v>1</v>
      </c>
    </row>
    <row r="227" spans="1:8" customFormat="1" ht="26.1" customHeight="1" x14ac:dyDescent="0.25">
      <c r="A227" s="40" t="s">
        <v>43</v>
      </c>
      <c r="B227" s="16" t="s">
        <v>68</v>
      </c>
      <c r="C227" s="1"/>
      <c r="D227" s="1"/>
      <c r="E227" s="24">
        <v>20</v>
      </c>
      <c r="F227" s="24">
        <v>18</v>
      </c>
      <c r="G227" s="37">
        <f t="shared" si="20"/>
        <v>18</v>
      </c>
      <c r="H227" s="42">
        <v>2</v>
      </c>
    </row>
    <row r="228" spans="1:8" customFormat="1" ht="26.1" customHeight="1" x14ac:dyDescent="0.25">
      <c r="A228" s="40" t="s">
        <v>43</v>
      </c>
      <c r="B228" s="16" t="s">
        <v>69</v>
      </c>
      <c r="C228" s="1"/>
      <c r="D228" s="1"/>
      <c r="E228" s="24">
        <v>14</v>
      </c>
      <c r="F228" s="24">
        <v>13</v>
      </c>
      <c r="G228" s="37">
        <f t="shared" si="20"/>
        <v>13</v>
      </c>
      <c r="H228" s="42">
        <v>1</v>
      </c>
    </row>
    <row r="229" spans="1:8" customFormat="1" ht="26.1" customHeight="1" x14ac:dyDescent="0.25">
      <c r="A229" s="40" t="s">
        <v>43</v>
      </c>
      <c r="B229" s="16" t="s">
        <v>148</v>
      </c>
      <c r="C229" s="1"/>
      <c r="D229" s="1"/>
      <c r="E229" s="24">
        <v>1</v>
      </c>
      <c r="F229" s="24"/>
      <c r="G229" s="37">
        <f t="shared" si="20"/>
        <v>0</v>
      </c>
      <c r="H229" s="42">
        <v>1</v>
      </c>
    </row>
    <row r="230" spans="1:8" customFormat="1" ht="26.1" customHeight="1" x14ac:dyDescent="0.25">
      <c r="A230" s="40" t="s">
        <v>43</v>
      </c>
      <c r="B230" s="16" t="s">
        <v>70</v>
      </c>
      <c r="C230" s="1"/>
      <c r="D230" s="1"/>
      <c r="E230" s="24">
        <v>245</v>
      </c>
      <c r="F230" s="24">
        <v>235</v>
      </c>
      <c r="G230" s="37">
        <f t="shared" si="20"/>
        <v>235</v>
      </c>
      <c r="H230" s="42">
        <v>10</v>
      </c>
    </row>
    <row r="231" spans="1:8" customFormat="1" ht="26.1" customHeight="1" x14ac:dyDescent="0.25">
      <c r="A231" s="40" t="s">
        <v>43</v>
      </c>
      <c r="B231" s="16" t="s">
        <v>256</v>
      </c>
      <c r="C231" s="1"/>
      <c r="D231" s="1"/>
      <c r="E231" s="24">
        <v>2</v>
      </c>
      <c r="F231" s="24"/>
      <c r="G231" s="37">
        <f t="shared" si="20"/>
        <v>0</v>
      </c>
      <c r="H231" s="42">
        <v>2</v>
      </c>
    </row>
    <row r="232" spans="1:8" customFormat="1" ht="26.1" customHeight="1" x14ac:dyDescent="0.25">
      <c r="A232" s="40" t="s">
        <v>43</v>
      </c>
      <c r="B232" s="16" t="s">
        <v>16</v>
      </c>
      <c r="C232" s="1"/>
      <c r="D232" s="1"/>
      <c r="E232" s="24">
        <v>33</v>
      </c>
      <c r="F232" s="24">
        <v>21</v>
      </c>
      <c r="G232" s="37">
        <f t="shared" si="20"/>
        <v>21</v>
      </c>
      <c r="H232" s="42">
        <v>12</v>
      </c>
    </row>
    <row r="233" spans="1:8" customFormat="1" ht="26.25" x14ac:dyDescent="0.25">
      <c r="A233" s="40" t="s">
        <v>43</v>
      </c>
      <c r="B233" s="16" t="s">
        <v>369</v>
      </c>
      <c r="C233" s="1"/>
      <c r="D233" s="1"/>
      <c r="E233" s="24">
        <v>5</v>
      </c>
      <c r="F233" s="24"/>
      <c r="G233" s="37">
        <f t="shared" si="20"/>
        <v>0</v>
      </c>
      <c r="H233" s="42">
        <v>5</v>
      </c>
    </row>
    <row r="234" spans="1:8" customFormat="1" ht="26.1" customHeight="1" x14ac:dyDescent="0.25">
      <c r="A234" s="40" t="s">
        <v>43</v>
      </c>
      <c r="B234" s="16" t="s">
        <v>45</v>
      </c>
      <c r="C234" s="1"/>
      <c r="D234" s="1"/>
      <c r="E234" s="24">
        <v>58</v>
      </c>
      <c r="F234" s="24"/>
      <c r="G234" s="37">
        <f t="shared" si="20"/>
        <v>0</v>
      </c>
      <c r="H234" s="42">
        <v>58</v>
      </c>
    </row>
    <row r="235" spans="1:8" customFormat="1" ht="26.1" customHeight="1" x14ac:dyDescent="0.25">
      <c r="A235" s="40" t="s">
        <v>43</v>
      </c>
      <c r="B235" s="16" t="s">
        <v>257</v>
      </c>
      <c r="C235" s="1"/>
      <c r="D235" s="1"/>
      <c r="E235" s="24">
        <v>1</v>
      </c>
      <c r="F235" s="24"/>
      <c r="G235" s="37">
        <f t="shared" si="20"/>
        <v>0</v>
      </c>
      <c r="H235" s="42">
        <v>1</v>
      </c>
    </row>
    <row r="236" spans="1:8" customFormat="1" ht="26.1" customHeight="1" x14ac:dyDescent="0.25">
      <c r="A236" s="40" t="s">
        <v>43</v>
      </c>
      <c r="B236" s="16" t="s">
        <v>370</v>
      </c>
      <c r="C236" s="1"/>
      <c r="D236" s="1"/>
      <c r="E236" s="24">
        <v>14</v>
      </c>
      <c r="F236" s="24">
        <v>6</v>
      </c>
      <c r="G236" s="37">
        <f t="shared" si="20"/>
        <v>6</v>
      </c>
      <c r="H236" s="42">
        <v>8</v>
      </c>
    </row>
    <row r="237" spans="1:8" customFormat="1" ht="26.1" customHeight="1" x14ac:dyDescent="0.25">
      <c r="A237" s="40" t="s">
        <v>43</v>
      </c>
      <c r="B237" s="16" t="s">
        <v>114</v>
      </c>
      <c r="C237" s="1"/>
      <c r="D237" s="1"/>
      <c r="E237" s="24">
        <v>1</v>
      </c>
      <c r="F237" s="24"/>
      <c r="G237" s="37">
        <f t="shared" si="20"/>
        <v>0</v>
      </c>
      <c r="H237" s="42">
        <v>1</v>
      </c>
    </row>
    <row r="238" spans="1:8" customFormat="1" ht="26.1" customHeight="1" x14ac:dyDescent="0.25">
      <c r="A238" s="40" t="s">
        <v>43</v>
      </c>
      <c r="B238" s="16" t="s">
        <v>371</v>
      </c>
      <c r="C238" s="1"/>
      <c r="D238" s="1"/>
      <c r="E238" s="24">
        <v>32</v>
      </c>
      <c r="F238" s="24"/>
      <c r="G238" s="37">
        <f t="shared" si="20"/>
        <v>0</v>
      </c>
      <c r="H238" s="42">
        <v>32</v>
      </c>
    </row>
    <row r="239" spans="1:8" customFormat="1" ht="26.1" customHeight="1" x14ac:dyDescent="0.25">
      <c r="A239" s="40" t="s">
        <v>43</v>
      </c>
      <c r="B239" s="16" t="s">
        <v>71</v>
      </c>
      <c r="C239" s="1"/>
      <c r="D239" s="1"/>
      <c r="E239" s="24">
        <v>70</v>
      </c>
      <c r="F239" s="24"/>
      <c r="G239" s="37">
        <f t="shared" si="20"/>
        <v>0</v>
      </c>
      <c r="H239" s="42">
        <v>70</v>
      </c>
    </row>
    <row r="240" spans="1:8" customFormat="1" ht="26.1" customHeight="1" x14ac:dyDescent="0.25">
      <c r="A240" s="40" t="s">
        <v>43</v>
      </c>
      <c r="B240" s="16" t="s">
        <v>372</v>
      </c>
      <c r="C240" s="1"/>
      <c r="D240" s="1"/>
      <c r="E240" s="24">
        <v>1</v>
      </c>
      <c r="F240" s="24"/>
      <c r="G240" s="37">
        <f t="shared" si="20"/>
        <v>0</v>
      </c>
      <c r="H240" s="42">
        <v>1</v>
      </c>
    </row>
    <row r="241" spans="1:8" customFormat="1" ht="26.1" customHeight="1" x14ac:dyDescent="0.25">
      <c r="A241" s="40" t="s">
        <v>43</v>
      </c>
      <c r="B241" s="16" t="s">
        <v>72</v>
      </c>
      <c r="C241" s="1"/>
      <c r="D241" s="1"/>
      <c r="E241" s="24">
        <v>3</v>
      </c>
      <c r="F241" s="24">
        <v>1</v>
      </c>
      <c r="G241" s="37">
        <f t="shared" si="20"/>
        <v>1</v>
      </c>
      <c r="H241" s="42">
        <v>2</v>
      </c>
    </row>
    <row r="242" spans="1:8" customFormat="1" ht="26.1" customHeight="1" x14ac:dyDescent="0.25">
      <c r="A242" s="40" t="s">
        <v>43</v>
      </c>
      <c r="B242" s="16" t="s">
        <v>73</v>
      </c>
      <c r="C242" s="1"/>
      <c r="D242" s="1"/>
      <c r="E242" s="24">
        <v>22</v>
      </c>
      <c r="F242" s="24">
        <v>4</v>
      </c>
      <c r="G242" s="37">
        <f t="shared" si="20"/>
        <v>4</v>
      </c>
      <c r="H242" s="42">
        <v>18</v>
      </c>
    </row>
    <row r="243" spans="1:8" customFormat="1" ht="26.1" customHeight="1" x14ac:dyDescent="0.25">
      <c r="A243" s="40" t="s">
        <v>43</v>
      </c>
      <c r="B243" s="16" t="s">
        <v>118</v>
      </c>
      <c r="C243" s="1"/>
      <c r="D243" s="1"/>
      <c r="E243" s="24">
        <v>17</v>
      </c>
      <c r="F243" s="24"/>
      <c r="G243" s="37">
        <f t="shared" si="20"/>
        <v>0</v>
      </c>
      <c r="H243" s="42">
        <v>17</v>
      </c>
    </row>
    <row r="244" spans="1:8" customFormat="1" ht="26.1" customHeight="1" x14ac:dyDescent="0.25">
      <c r="A244" s="40" t="s">
        <v>43</v>
      </c>
      <c r="B244" s="16" t="s">
        <v>373</v>
      </c>
      <c r="C244" s="1"/>
      <c r="D244" s="1"/>
      <c r="E244" s="24">
        <v>4</v>
      </c>
      <c r="F244" s="24"/>
      <c r="G244" s="37">
        <f t="shared" si="20"/>
        <v>0</v>
      </c>
      <c r="H244" s="42">
        <v>4</v>
      </c>
    </row>
    <row r="245" spans="1:8" customFormat="1" ht="26.1" customHeight="1" x14ac:dyDescent="0.25">
      <c r="A245" s="40" t="s">
        <v>43</v>
      </c>
      <c r="B245" s="16" t="s">
        <v>258</v>
      </c>
      <c r="C245" s="1"/>
      <c r="D245" s="1"/>
      <c r="E245" s="24">
        <v>5</v>
      </c>
      <c r="F245" s="24"/>
      <c r="G245" s="37">
        <f t="shared" si="20"/>
        <v>0</v>
      </c>
      <c r="H245" s="42">
        <v>5</v>
      </c>
    </row>
    <row r="246" spans="1:8" customFormat="1" ht="26.1" customHeight="1" x14ac:dyDescent="0.25">
      <c r="A246" s="40" t="s">
        <v>43</v>
      </c>
      <c r="B246" s="16" t="s">
        <v>74</v>
      </c>
      <c r="C246" s="1"/>
      <c r="D246" s="1"/>
      <c r="E246" s="24">
        <v>37</v>
      </c>
      <c r="F246" s="24">
        <v>9</v>
      </c>
      <c r="G246" s="37">
        <f t="shared" si="20"/>
        <v>9</v>
      </c>
      <c r="H246" s="42">
        <v>28</v>
      </c>
    </row>
    <row r="247" spans="1:8" customFormat="1" ht="26.1" customHeight="1" x14ac:dyDescent="0.25">
      <c r="A247" s="40" t="s">
        <v>43</v>
      </c>
      <c r="B247" s="16" t="s">
        <v>75</v>
      </c>
      <c r="C247" s="1"/>
      <c r="D247" s="1"/>
      <c r="E247" s="24">
        <v>18</v>
      </c>
      <c r="F247" s="24">
        <v>2</v>
      </c>
      <c r="G247" s="37">
        <f t="shared" si="20"/>
        <v>2</v>
      </c>
      <c r="H247" s="42">
        <v>16</v>
      </c>
    </row>
    <row r="248" spans="1:8" customFormat="1" ht="26.1" customHeight="1" x14ac:dyDescent="0.25">
      <c r="A248" s="40" t="s">
        <v>43</v>
      </c>
      <c r="B248" s="16" t="s">
        <v>76</v>
      </c>
      <c r="C248" s="1"/>
      <c r="D248" s="1"/>
      <c r="E248" s="24">
        <v>91</v>
      </c>
      <c r="F248" s="24">
        <v>5</v>
      </c>
      <c r="G248" s="37">
        <f t="shared" si="20"/>
        <v>5</v>
      </c>
      <c r="H248" s="42">
        <v>86</v>
      </c>
    </row>
    <row r="249" spans="1:8" customFormat="1" ht="26.1" customHeight="1" x14ac:dyDescent="0.25">
      <c r="A249" s="40" t="s">
        <v>43</v>
      </c>
      <c r="B249" s="16" t="s">
        <v>77</v>
      </c>
      <c r="C249" s="1"/>
      <c r="D249" s="1"/>
      <c r="E249" s="24">
        <v>497</v>
      </c>
      <c r="F249" s="24">
        <v>466</v>
      </c>
      <c r="G249" s="37">
        <f t="shared" si="20"/>
        <v>466</v>
      </c>
      <c r="H249" s="42">
        <v>31</v>
      </c>
    </row>
    <row r="250" spans="1:8" customFormat="1" ht="26.1" customHeight="1" x14ac:dyDescent="0.25">
      <c r="A250" s="40" t="s">
        <v>43</v>
      </c>
      <c r="B250" s="16" t="s">
        <v>78</v>
      </c>
      <c r="C250" s="1"/>
      <c r="D250" s="1"/>
      <c r="E250" s="24">
        <v>191</v>
      </c>
      <c r="F250" s="24">
        <v>182</v>
      </c>
      <c r="G250" s="37">
        <f t="shared" si="20"/>
        <v>182</v>
      </c>
      <c r="H250" s="42">
        <v>9</v>
      </c>
    </row>
    <row r="251" spans="1:8" customFormat="1" ht="26.1" customHeight="1" x14ac:dyDescent="0.25">
      <c r="A251" s="40" t="s">
        <v>43</v>
      </c>
      <c r="B251" s="16" t="s">
        <v>79</v>
      </c>
      <c r="C251" s="1"/>
      <c r="D251" s="1"/>
      <c r="E251" s="24">
        <v>302</v>
      </c>
      <c r="F251" s="24">
        <v>2</v>
      </c>
      <c r="G251" s="37">
        <f t="shared" si="20"/>
        <v>2</v>
      </c>
      <c r="H251" s="42">
        <v>300</v>
      </c>
    </row>
    <row r="252" spans="1:8" customFormat="1" ht="26.1" customHeight="1" x14ac:dyDescent="0.25">
      <c r="A252" s="40" t="s">
        <v>43</v>
      </c>
      <c r="B252" s="16" t="s">
        <v>17</v>
      </c>
      <c r="C252" s="1"/>
      <c r="D252" s="1"/>
      <c r="E252" s="24">
        <v>110</v>
      </c>
      <c r="F252" s="24">
        <v>109</v>
      </c>
      <c r="G252" s="37">
        <f t="shared" si="20"/>
        <v>109</v>
      </c>
      <c r="H252" s="42">
        <v>1</v>
      </c>
    </row>
    <row r="253" spans="1:8" customFormat="1" ht="26.1" customHeight="1" x14ac:dyDescent="0.25">
      <c r="A253" s="40" t="s">
        <v>43</v>
      </c>
      <c r="B253" s="16" t="s">
        <v>80</v>
      </c>
      <c r="C253" s="1"/>
      <c r="D253" s="1"/>
      <c r="E253" s="24">
        <v>3201</v>
      </c>
      <c r="F253" s="24">
        <v>3127</v>
      </c>
      <c r="G253" s="37">
        <f t="shared" si="20"/>
        <v>3127</v>
      </c>
      <c r="H253" s="42">
        <v>74</v>
      </c>
    </row>
    <row r="254" spans="1:8" customFormat="1" ht="26.1" customHeight="1" x14ac:dyDescent="0.25">
      <c r="A254" s="40" t="s">
        <v>43</v>
      </c>
      <c r="B254" s="16" t="s">
        <v>81</v>
      </c>
      <c r="C254" s="1"/>
      <c r="D254" s="1"/>
      <c r="E254" s="24">
        <v>4624</v>
      </c>
      <c r="F254" s="24">
        <v>4215</v>
      </c>
      <c r="G254" s="37">
        <f t="shared" si="20"/>
        <v>4215</v>
      </c>
      <c r="H254" s="42">
        <v>409</v>
      </c>
    </row>
    <row r="255" spans="1:8" customFormat="1" ht="26.1" customHeight="1" x14ac:dyDescent="0.25">
      <c r="A255" s="40" t="s">
        <v>43</v>
      </c>
      <c r="B255" s="16" t="s">
        <v>82</v>
      </c>
      <c r="C255" s="1"/>
      <c r="D255" s="1"/>
      <c r="E255" s="24">
        <v>230</v>
      </c>
      <c r="F255" s="24">
        <v>15</v>
      </c>
      <c r="G255" s="37">
        <f t="shared" si="20"/>
        <v>15</v>
      </c>
      <c r="H255" s="42">
        <v>215</v>
      </c>
    </row>
    <row r="256" spans="1:8" customFormat="1" ht="26.1" customHeight="1" x14ac:dyDescent="0.25">
      <c r="A256" s="40" t="s">
        <v>43</v>
      </c>
      <c r="B256" s="16" t="s">
        <v>83</v>
      </c>
      <c r="C256" s="1"/>
      <c r="D256" s="1"/>
      <c r="E256" s="24">
        <v>263</v>
      </c>
      <c r="F256" s="24">
        <v>249</v>
      </c>
      <c r="G256" s="37">
        <f t="shared" si="20"/>
        <v>249</v>
      </c>
      <c r="H256" s="42">
        <v>14</v>
      </c>
    </row>
    <row r="257" spans="1:8" customFormat="1" ht="26.1" customHeight="1" x14ac:dyDescent="0.25">
      <c r="A257" s="40" t="s">
        <v>43</v>
      </c>
      <c r="B257" s="16" t="s">
        <v>84</v>
      </c>
      <c r="C257" s="1"/>
      <c r="D257" s="1"/>
      <c r="E257" s="24">
        <v>537</v>
      </c>
      <c r="F257" s="24">
        <v>456</v>
      </c>
      <c r="G257" s="37">
        <f t="shared" si="20"/>
        <v>456</v>
      </c>
      <c r="H257" s="42">
        <v>81</v>
      </c>
    </row>
    <row r="258" spans="1:8" customFormat="1" ht="26.1" customHeight="1" x14ac:dyDescent="0.25">
      <c r="A258" s="40" t="s">
        <v>43</v>
      </c>
      <c r="B258" s="16" t="s">
        <v>85</v>
      </c>
      <c r="C258" s="1"/>
      <c r="D258" s="1"/>
      <c r="E258" s="24">
        <v>141</v>
      </c>
      <c r="F258" s="24">
        <v>137</v>
      </c>
      <c r="G258" s="37">
        <f t="shared" si="20"/>
        <v>137</v>
      </c>
      <c r="H258" s="42">
        <v>4</v>
      </c>
    </row>
    <row r="259" spans="1:8" customFormat="1" ht="26.1" customHeight="1" x14ac:dyDescent="0.25">
      <c r="A259" s="40" t="s">
        <v>43</v>
      </c>
      <c r="B259" s="16" t="s">
        <v>86</v>
      </c>
      <c r="C259" s="1"/>
      <c r="D259" s="1"/>
      <c r="E259" s="24">
        <v>388</v>
      </c>
      <c r="F259" s="24">
        <v>316</v>
      </c>
      <c r="G259" s="37">
        <f t="shared" si="20"/>
        <v>316</v>
      </c>
      <c r="H259" s="42">
        <v>72</v>
      </c>
    </row>
    <row r="260" spans="1:8" customFormat="1" ht="26.1" customHeight="1" x14ac:dyDescent="0.25">
      <c r="A260" s="40" t="s">
        <v>43</v>
      </c>
      <c r="B260" s="16" t="s">
        <v>18</v>
      </c>
      <c r="C260" s="1"/>
      <c r="D260" s="1"/>
      <c r="E260" s="24">
        <v>31</v>
      </c>
      <c r="F260" s="24">
        <v>12</v>
      </c>
      <c r="G260" s="37">
        <f t="shared" si="20"/>
        <v>12</v>
      </c>
      <c r="H260" s="42">
        <v>19</v>
      </c>
    </row>
    <row r="261" spans="1:8" customFormat="1" ht="26.1" customHeight="1" x14ac:dyDescent="0.25">
      <c r="A261" s="40" t="s">
        <v>43</v>
      </c>
      <c r="B261" s="16" t="s">
        <v>19</v>
      </c>
      <c r="C261" s="1"/>
      <c r="D261" s="1"/>
      <c r="E261" s="24">
        <v>164</v>
      </c>
      <c r="F261" s="24">
        <v>1</v>
      </c>
      <c r="G261" s="37">
        <f t="shared" si="20"/>
        <v>1</v>
      </c>
      <c r="H261" s="42">
        <v>163</v>
      </c>
    </row>
    <row r="262" spans="1:8" customFormat="1" ht="26.1" customHeight="1" x14ac:dyDescent="0.25">
      <c r="A262" s="40" t="s">
        <v>43</v>
      </c>
      <c r="B262" s="65" t="s">
        <v>259</v>
      </c>
      <c r="C262" s="55"/>
      <c r="D262" s="55"/>
      <c r="E262" s="56">
        <v>1</v>
      </c>
      <c r="F262" s="56"/>
      <c r="G262" s="67">
        <f t="shared" ref="G262:G263" si="21">D262+F262</f>
        <v>0</v>
      </c>
      <c r="H262" s="57">
        <v>1</v>
      </c>
    </row>
    <row r="263" spans="1:8" customFormat="1" ht="26.1" customHeight="1" x14ac:dyDescent="0.25">
      <c r="A263" s="40" t="s">
        <v>43</v>
      </c>
      <c r="B263" s="65" t="s">
        <v>87</v>
      </c>
      <c r="C263" s="55"/>
      <c r="D263" s="55"/>
      <c r="E263" s="56">
        <v>92</v>
      </c>
      <c r="F263" s="56">
        <v>79</v>
      </c>
      <c r="G263" s="67">
        <f t="shared" si="21"/>
        <v>79</v>
      </c>
      <c r="H263" s="57">
        <v>13</v>
      </c>
    </row>
    <row r="264" spans="1:8" customFormat="1" ht="26.1" customHeight="1" x14ac:dyDescent="0.25">
      <c r="A264" s="40" t="s">
        <v>43</v>
      </c>
      <c r="B264" s="64" t="s">
        <v>88</v>
      </c>
      <c r="C264" s="1"/>
      <c r="D264" s="1"/>
      <c r="E264" s="24">
        <v>124</v>
      </c>
      <c r="F264" s="24">
        <v>16</v>
      </c>
      <c r="G264" s="37">
        <f t="shared" ref="G264:G265" si="22">D264+F264</f>
        <v>16</v>
      </c>
      <c r="H264" s="42">
        <v>107</v>
      </c>
    </row>
    <row r="265" spans="1:8" customFormat="1" ht="26.1" customHeight="1" x14ac:dyDescent="0.25">
      <c r="A265" s="40" t="s">
        <v>43</v>
      </c>
      <c r="B265" s="64" t="s">
        <v>89</v>
      </c>
      <c r="C265" s="1"/>
      <c r="D265" s="1"/>
      <c r="E265" s="24">
        <v>251</v>
      </c>
      <c r="F265" s="24">
        <v>25</v>
      </c>
      <c r="G265" s="37">
        <f t="shared" si="22"/>
        <v>25</v>
      </c>
      <c r="H265" s="42">
        <v>226</v>
      </c>
    </row>
    <row r="266" spans="1:8" customFormat="1" ht="26.1" customHeight="1" x14ac:dyDescent="0.25">
      <c r="A266" s="40" t="s">
        <v>43</v>
      </c>
      <c r="B266" s="71" t="s">
        <v>90</v>
      </c>
      <c r="C266" s="72"/>
      <c r="D266" s="72"/>
      <c r="E266" s="73">
        <v>117</v>
      </c>
      <c r="F266" s="73">
        <v>90</v>
      </c>
      <c r="G266" s="74">
        <f t="shared" ref="G266:G270" si="23">D266+F266</f>
        <v>90</v>
      </c>
      <c r="H266" s="75">
        <v>27</v>
      </c>
    </row>
    <row r="267" spans="1:8" customFormat="1" ht="26.1" customHeight="1" x14ac:dyDescent="0.25">
      <c r="A267" s="40" t="s">
        <v>43</v>
      </c>
      <c r="B267" s="71" t="s">
        <v>91</v>
      </c>
      <c r="C267" s="72"/>
      <c r="D267" s="72"/>
      <c r="E267" s="73">
        <v>197</v>
      </c>
      <c r="F267" s="73">
        <v>196</v>
      </c>
      <c r="G267" s="74">
        <f t="shared" si="23"/>
        <v>196</v>
      </c>
      <c r="H267" s="75">
        <v>1</v>
      </c>
    </row>
    <row r="268" spans="1:8" customFormat="1" ht="26.1" customHeight="1" x14ac:dyDescent="0.25">
      <c r="A268" s="40" t="s">
        <v>43</v>
      </c>
      <c r="B268" s="71" t="s">
        <v>92</v>
      </c>
      <c r="C268" s="72"/>
      <c r="D268" s="72"/>
      <c r="E268" s="73">
        <v>49</v>
      </c>
      <c r="F268" s="73">
        <v>42</v>
      </c>
      <c r="G268" s="74">
        <f t="shared" si="23"/>
        <v>42</v>
      </c>
      <c r="H268" s="75">
        <v>7</v>
      </c>
    </row>
    <row r="269" spans="1:8" customFormat="1" ht="26.1" customHeight="1" x14ac:dyDescent="0.25">
      <c r="A269" s="40" t="s">
        <v>43</v>
      </c>
      <c r="B269" s="71" t="s">
        <v>93</v>
      </c>
      <c r="C269" s="72"/>
      <c r="D269" s="72"/>
      <c r="E269" s="73">
        <v>410</v>
      </c>
      <c r="F269" s="73">
        <v>375</v>
      </c>
      <c r="G269" s="74">
        <f t="shared" si="23"/>
        <v>375</v>
      </c>
      <c r="H269" s="75">
        <v>35</v>
      </c>
    </row>
    <row r="270" spans="1:8" customFormat="1" ht="26.1" customHeight="1" x14ac:dyDescent="0.25">
      <c r="A270" s="40" t="s">
        <v>43</v>
      </c>
      <c r="B270" s="71" t="s">
        <v>20</v>
      </c>
      <c r="C270" s="72"/>
      <c r="D270" s="72"/>
      <c r="E270" s="73">
        <v>693</v>
      </c>
      <c r="F270" s="73">
        <v>659</v>
      </c>
      <c r="G270" s="74">
        <f t="shared" si="23"/>
        <v>659</v>
      </c>
      <c r="H270" s="75">
        <v>34</v>
      </c>
    </row>
    <row r="271" spans="1:8" customFormat="1" ht="15" customHeight="1" x14ac:dyDescent="0.25">
      <c r="A271" s="40" t="s">
        <v>47</v>
      </c>
      <c r="B271" s="62" t="s">
        <v>260</v>
      </c>
      <c r="C271" s="1"/>
      <c r="D271" s="1"/>
      <c r="E271" s="24">
        <v>14</v>
      </c>
      <c r="F271" s="24">
        <v>5</v>
      </c>
      <c r="G271" s="37">
        <f t="shared" si="20"/>
        <v>5</v>
      </c>
      <c r="H271" s="42">
        <v>9</v>
      </c>
    </row>
    <row r="272" spans="1:8" customFormat="1" ht="15" customHeight="1" x14ac:dyDescent="0.25">
      <c r="A272" s="40" t="s">
        <v>47</v>
      </c>
      <c r="B272" s="50" t="s">
        <v>261</v>
      </c>
      <c r="C272" s="1"/>
      <c r="D272" s="1"/>
      <c r="E272" s="24">
        <v>317</v>
      </c>
      <c r="F272" s="24">
        <v>165</v>
      </c>
      <c r="G272" s="37">
        <f t="shared" si="20"/>
        <v>165</v>
      </c>
      <c r="H272" s="42">
        <v>151</v>
      </c>
    </row>
    <row r="273" spans="1:8" customFormat="1" ht="15" customHeight="1" x14ac:dyDescent="0.25">
      <c r="A273" s="40" t="s">
        <v>47</v>
      </c>
      <c r="B273" s="50" t="s">
        <v>262</v>
      </c>
      <c r="C273" s="1"/>
      <c r="D273" s="1"/>
      <c r="E273" s="24">
        <v>116</v>
      </c>
      <c r="F273" s="24">
        <v>55</v>
      </c>
      <c r="G273" s="37">
        <f t="shared" si="20"/>
        <v>55</v>
      </c>
      <c r="H273" s="42">
        <v>59</v>
      </c>
    </row>
    <row r="274" spans="1:8" customFormat="1" ht="15" customHeight="1" x14ac:dyDescent="0.25">
      <c r="A274" s="40" t="s">
        <v>47</v>
      </c>
      <c r="B274" s="60" t="s">
        <v>263</v>
      </c>
      <c r="C274" s="1"/>
      <c r="D274" s="1"/>
      <c r="E274" s="24">
        <v>380</v>
      </c>
      <c r="F274" s="24">
        <v>183</v>
      </c>
      <c r="G274" s="37">
        <f t="shared" si="20"/>
        <v>183</v>
      </c>
      <c r="H274" s="42">
        <v>197</v>
      </c>
    </row>
    <row r="275" spans="1:8" customFormat="1" ht="15" customHeight="1" x14ac:dyDescent="0.25">
      <c r="A275" s="40" t="s">
        <v>47</v>
      </c>
      <c r="B275" s="60" t="s">
        <v>264</v>
      </c>
      <c r="C275" s="1"/>
      <c r="D275" s="1"/>
      <c r="E275" s="24">
        <v>54</v>
      </c>
      <c r="F275" s="24">
        <v>26</v>
      </c>
      <c r="G275" s="37">
        <f t="shared" si="20"/>
        <v>26</v>
      </c>
      <c r="H275" s="42">
        <v>27</v>
      </c>
    </row>
    <row r="276" spans="1:8" customFormat="1" ht="15" customHeight="1" x14ac:dyDescent="0.25">
      <c r="A276" s="40" t="s">
        <v>47</v>
      </c>
      <c r="B276" s="50" t="s">
        <v>265</v>
      </c>
      <c r="C276" s="1"/>
      <c r="D276" s="1"/>
      <c r="E276" s="24">
        <v>15</v>
      </c>
      <c r="F276" s="24">
        <v>4</v>
      </c>
      <c r="G276" s="37">
        <f t="shared" si="20"/>
        <v>4</v>
      </c>
      <c r="H276" s="42">
        <v>11</v>
      </c>
    </row>
    <row r="277" spans="1:8" customFormat="1" ht="15" customHeight="1" x14ac:dyDescent="0.25">
      <c r="A277" s="40" t="s">
        <v>47</v>
      </c>
      <c r="B277" s="50" t="s">
        <v>266</v>
      </c>
      <c r="C277" s="1"/>
      <c r="D277" s="1"/>
      <c r="E277" s="24">
        <v>28</v>
      </c>
      <c r="F277" s="24">
        <v>12</v>
      </c>
      <c r="G277" s="37">
        <f t="shared" si="20"/>
        <v>12</v>
      </c>
      <c r="H277" s="42">
        <v>16</v>
      </c>
    </row>
    <row r="278" spans="1:8" customFormat="1" ht="15" customHeight="1" x14ac:dyDescent="0.25">
      <c r="A278" s="40" t="s">
        <v>47</v>
      </c>
      <c r="B278" s="50" t="s">
        <v>149</v>
      </c>
      <c r="C278" s="1"/>
      <c r="D278" s="1"/>
      <c r="E278" s="24">
        <v>114</v>
      </c>
      <c r="F278" s="24">
        <v>30</v>
      </c>
      <c r="G278" s="37">
        <f t="shared" si="20"/>
        <v>30</v>
      </c>
      <c r="H278" s="42">
        <v>70</v>
      </c>
    </row>
    <row r="279" spans="1:8" customFormat="1" ht="15" customHeight="1" x14ac:dyDescent="0.25">
      <c r="A279" s="40" t="s">
        <v>47</v>
      </c>
      <c r="B279" s="50" t="s">
        <v>150</v>
      </c>
      <c r="C279" s="1"/>
      <c r="D279" s="1"/>
      <c r="E279" s="24">
        <v>98</v>
      </c>
      <c r="F279" s="24">
        <v>62</v>
      </c>
      <c r="G279" s="37">
        <f t="shared" si="20"/>
        <v>62</v>
      </c>
      <c r="H279" s="42">
        <v>35</v>
      </c>
    </row>
    <row r="280" spans="1:8" customFormat="1" ht="15" customHeight="1" x14ac:dyDescent="0.25">
      <c r="A280" s="40" t="s">
        <v>47</v>
      </c>
      <c r="B280" s="50" t="s">
        <v>374</v>
      </c>
      <c r="C280" s="1"/>
      <c r="D280" s="1"/>
      <c r="E280" s="24">
        <v>3</v>
      </c>
      <c r="F280" s="24">
        <v>1</v>
      </c>
      <c r="G280" s="37">
        <f t="shared" si="20"/>
        <v>1</v>
      </c>
      <c r="H280" s="42">
        <v>2</v>
      </c>
    </row>
    <row r="281" spans="1:8" customFormat="1" ht="15" customHeight="1" x14ac:dyDescent="0.25">
      <c r="A281" s="40" t="s">
        <v>47</v>
      </c>
      <c r="B281" s="64" t="s">
        <v>267</v>
      </c>
      <c r="C281" s="1"/>
      <c r="D281" s="1"/>
      <c r="E281" s="24">
        <v>3</v>
      </c>
      <c r="F281" s="24">
        <v>1</v>
      </c>
      <c r="G281" s="37">
        <f t="shared" ref="G281" si="24">D281+F281</f>
        <v>1</v>
      </c>
      <c r="H281" s="42">
        <v>2</v>
      </c>
    </row>
    <row r="282" spans="1:8" customFormat="1" ht="15" customHeight="1" x14ac:dyDescent="0.25">
      <c r="A282" s="40" t="s">
        <v>46</v>
      </c>
      <c r="B282" s="16" t="s">
        <v>268</v>
      </c>
      <c r="C282" s="1"/>
      <c r="D282" s="1"/>
      <c r="E282" s="24">
        <v>5</v>
      </c>
      <c r="F282" s="24"/>
      <c r="G282" s="37">
        <f t="shared" si="20"/>
        <v>0</v>
      </c>
      <c r="H282" s="42">
        <v>5</v>
      </c>
    </row>
    <row r="283" spans="1:8" customFormat="1" ht="15" customHeight="1" x14ac:dyDescent="0.25">
      <c r="A283" s="40" t="s">
        <v>46</v>
      </c>
      <c r="B283" s="44" t="s">
        <v>7</v>
      </c>
      <c r="C283" s="45"/>
      <c r="D283" s="45"/>
      <c r="E283" s="46">
        <v>40</v>
      </c>
      <c r="F283" s="46">
        <v>1</v>
      </c>
      <c r="G283" s="37">
        <f t="shared" si="20"/>
        <v>1</v>
      </c>
      <c r="H283" s="47">
        <v>39</v>
      </c>
    </row>
    <row r="284" spans="1:8" customFormat="1" ht="15" customHeight="1" x14ac:dyDescent="0.25">
      <c r="A284" s="40" t="s">
        <v>46</v>
      </c>
      <c r="B284" s="16" t="s">
        <v>151</v>
      </c>
      <c r="C284" s="1"/>
      <c r="D284" s="1"/>
      <c r="E284" s="24">
        <v>1</v>
      </c>
      <c r="F284" s="24"/>
      <c r="G284" s="37">
        <f t="shared" si="20"/>
        <v>0</v>
      </c>
      <c r="H284" s="42">
        <v>1</v>
      </c>
    </row>
    <row r="285" spans="1:8" customFormat="1" ht="15" customHeight="1" x14ac:dyDescent="0.25">
      <c r="A285" s="40" t="s">
        <v>46</v>
      </c>
      <c r="B285" s="16" t="s">
        <v>116</v>
      </c>
      <c r="C285" s="1"/>
      <c r="D285" s="1"/>
      <c r="E285" s="24">
        <v>23</v>
      </c>
      <c r="F285" s="24"/>
      <c r="G285" s="37">
        <f t="shared" ref="G285:G352" si="25">D285+F285</f>
        <v>0</v>
      </c>
      <c r="H285" s="42">
        <v>22</v>
      </c>
    </row>
    <row r="286" spans="1:8" customFormat="1" ht="15" customHeight="1" x14ac:dyDescent="0.25">
      <c r="A286" s="40" t="s">
        <v>46</v>
      </c>
      <c r="B286" s="16" t="s">
        <v>152</v>
      </c>
      <c r="C286" s="1"/>
      <c r="D286" s="1"/>
      <c r="E286" s="24">
        <v>20</v>
      </c>
      <c r="F286" s="24"/>
      <c r="G286" s="37">
        <f t="shared" si="25"/>
        <v>0</v>
      </c>
      <c r="H286" s="42">
        <v>19</v>
      </c>
    </row>
    <row r="287" spans="1:8" customFormat="1" ht="15" customHeight="1" x14ac:dyDescent="0.25">
      <c r="A287" s="40" t="s">
        <v>46</v>
      </c>
      <c r="B287" s="44" t="s">
        <v>8</v>
      </c>
      <c r="C287" s="45"/>
      <c r="D287" s="45"/>
      <c r="E287" s="46">
        <v>9</v>
      </c>
      <c r="F287" s="46"/>
      <c r="G287" s="37">
        <f t="shared" si="25"/>
        <v>0</v>
      </c>
      <c r="H287" s="47">
        <v>9</v>
      </c>
    </row>
    <row r="288" spans="1:8" customFormat="1" ht="15" customHeight="1" x14ac:dyDescent="0.25">
      <c r="A288" s="40" t="s">
        <v>46</v>
      </c>
      <c r="B288" s="64" t="s">
        <v>1</v>
      </c>
      <c r="C288" s="1"/>
      <c r="D288" s="1"/>
      <c r="E288" s="24">
        <v>228</v>
      </c>
      <c r="F288" s="24">
        <v>200</v>
      </c>
      <c r="G288" s="37">
        <f t="shared" ref="G288" si="26">D288+F288</f>
        <v>200</v>
      </c>
      <c r="H288" s="42">
        <v>7</v>
      </c>
    </row>
    <row r="289" spans="1:8" customFormat="1" ht="15" customHeight="1" x14ac:dyDescent="0.25">
      <c r="A289" s="40" t="s">
        <v>46</v>
      </c>
      <c r="B289" s="71" t="s">
        <v>115</v>
      </c>
      <c r="C289" s="72"/>
      <c r="D289" s="72"/>
      <c r="E289" s="73">
        <v>44</v>
      </c>
      <c r="F289" s="73">
        <v>1</v>
      </c>
      <c r="G289" s="74">
        <f t="shared" ref="G289:G290" si="27">D289+F289</f>
        <v>1</v>
      </c>
      <c r="H289" s="75">
        <v>43</v>
      </c>
    </row>
    <row r="290" spans="1:8" customFormat="1" ht="15" customHeight="1" x14ac:dyDescent="0.25">
      <c r="A290" s="40" t="s">
        <v>46</v>
      </c>
      <c r="B290" s="71" t="s">
        <v>6</v>
      </c>
      <c r="C290" s="72"/>
      <c r="D290" s="72"/>
      <c r="E290" s="73">
        <v>19</v>
      </c>
      <c r="F290" s="73"/>
      <c r="G290" s="74">
        <f t="shared" si="27"/>
        <v>0</v>
      </c>
      <c r="H290" s="75">
        <v>19</v>
      </c>
    </row>
    <row r="291" spans="1:8" customFormat="1" ht="15" customHeight="1" x14ac:dyDescent="0.25">
      <c r="A291" s="43" t="s">
        <v>48</v>
      </c>
      <c r="B291" s="44" t="s">
        <v>375</v>
      </c>
      <c r="C291" s="45"/>
      <c r="D291" s="45"/>
      <c r="E291" s="46">
        <v>1</v>
      </c>
      <c r="F291" s="46">
        <v>1</v>
      </c>
      <c r="G291" s="37">
        <f t="shared" si="25"/>
        <v>1</v>
      </c>
      <c r="H291" s="47"/>
    </row>
    <row r="292" spans="1:8" customFormat="1" ht="15" customHeight="1" x14ac:dyDescent="0.25">
      <c r="A292" s="43" t="s">
        <v>48</v>
      </c>
      <c r="B292" s="64" t="s">
        <v>269</v>
      </c>
      <c r="C292" s="1"/>
      <c r="D292" s="1"/>
      <c r="E292" s="24">
        <v>59</v>
      </c>
      <c r="F292" s="24">
        <v>57</v>
      </c>
      <c r="G292" s="37">
        <f>D292+F292</f>
        <v>57</v>
      </c>
      <c r="H292" s="42"/>
    </row>
    <row r="293" spans="1:8" customFormat="1" ht="15" customHeight="1" x14ac:dyDescent="0.25">
      <c r="A293" s="43" t="s">
        <v>48</v>
      </c>
      <c r="B293" s="71" t="s">
        <v>376</v>
      </c>
      <c r="C293" s="72"/>
      <c r="D293" s="72"/>
      <c r="E293" s="73">
        <v>26</v>
      </c>
      <c r="F293" s="73">
        <v>24</v>
      </c>
      <c r="G293" s="74">
        <f t="shared" ref="G293" si="28">D293+F293</f>
        <v>24</v>
      </c>
      <c r="H293" s="75"/>
    </row>
    <row r="294" spans="1:8" customFormat="1" ht="15" customHeight="1" x14ac:dyDescent="0.25">
      <c r="A294" s="70" t="s">
        <v>49</v>
      </c>
      <c r="B294" s="16" t="s">
        <v>210</v>
      </c>
      <c r="C294" s="1"/>
      <c r="D294" s="1"/>
      <c r="E294" s="24">
        <v>7798</v>
      </c>
      <c r="F294" s="24">
        <v>7798</v>
      </c>
      <c r="G294" s="37">
        <f t="shared" si="25"/>
        <v>7798</v>
      </c>
      <c r="H294" s="42"/>
    </row>
    <row r="295" spans="1:8" customFormat="1" ht="15" customHeight="1" x14ac:dyDescent="0.25">
      <c r="A295" s="70" t="s">
        <v>49</v>
      </c>
      <c r="B295" s="65" t="s">
        <v>107</v>
      </c>
      <c r="C295" s="55"/>
      <c r="D295" s="55"/>
      <c r="E295" s="56">
        <v>2571</v>
      </c>
      <c r="F295" s="56">
        <v>2571</v>
      </c>
      <c r="G295" s="67">
        <f t="shared" ref="G295:G301" si="29">D295+F295</f>
        <v>2571</v>
      </c>
      <c r="H295" s="57"/>
    </row>
    <row r="296" spans="1:8" customFormat="1" ht="15" customHeight="1" x14ac:dyDescent="0.25">
      <c r="A296" s="70" t="s">
        <v>49</v>
      </c>
      <c r="B296" s="65" t="s">
        <v>119</v>
      </c>
      <c r="C296" s="55"/>
      <c r="D296" s="55"/>
      <c r="E296" s="56">
        <v>1139</v>
      </c>
      <c r="F296" s="56">
        <v>1139</v>
      </c>
      <c r="G296" s="67">
        <f t="shared" si="29"/>
        <v>1139</v>
      </c>
      <c r="H296" s="57"/>
    </row>
    <row r="297" spans="1:8" customFormat="1" ht="15" customHeight="1" x14ac:dyDescent="0.25">
      <c r="A297" s="70" t="s">
        <v>49</v>
      </c>
      <c r="B297" s="65" t="s">
        <v>270</v>
      </c>
      <c r="C297" s="55"/>
      <c r="D297" s="55"/>
      <c r="E297" s="56">
        <v>798</v>
      </c>
      <c r="F297" s="56">
        <v>798</v>
      </c>
      <c r="G297" s="67">
        <f t="shared" si="29"/>
        <v>798</v>
      </c>
      <c r="H297" s="57"/>
    </row>
    <row r="298" spans="1:8" customFormat="1" ht="15" customHeight="1" x14ac:dyDescent="0.25">
      <c r="A298" s="70" t="s">
        <v>49</v>
      </c>
      <c r="B298" s="65" t="s">
        <v>211</v>
      </c>
      <c r="C298" s="55"/>
      <c r="D298" s="55"/>
      <c r="E298" s="56">
        <v>173</v>
      </c>
      <c r="F298" s="56">
        <v>173</v>
      </c>
      <c r="G298" s="67">
        <f t="shared" si="29"/>
        <v>173</v>
      </c>
      <c r="H298" s="57"/>
    </row>
    <row r="299" spans="1:8" customFormat="1" ht="15" customHeight="1" x14ac:dyDescent="0.25">
      <c r="A299" s="70" t="s">
        <v>49</v>
      </c>
      <c r="B299" s="65" t="s">
        <v>217</v>
      </c>
      <c r="C299" s="55"/>
      <c r="D299" s="55"/>
      <c r="E299" s="56">
        <v>256</v>
      </c>
      <c r="F299" s="56">
        <v>256</v>
      </c>
      <c r="G299" s="67">
        <f t="shared" si="29"/>
        <v>256</v>
      </c>
      <c r="H299" s="57"/>
    </row>
    <row r="300" spans="1:8" customFormat="1" ht="15" customHeight="1" x14ac:dyDescent="0.25">
      <c r="A300" s="70" t="s">
        <v>49</v>
      </c>
      <c r="B300" s="65" t="s">
        <v>216</v>
      </c>
      <c r="C300" s="55"/>
      <c r="D300" s="55"/>
      <c r="E300" s="56">
        <v>112</v>
      </c>
      <c r="F300" s="56">
        <v>112</v>
      </c>
      <c r="G300" s="67">
        <f t="shared" si="29"/>
        <v>112</v>
      </c>
      <c r="H300" s="57"/>
    </row>
    <row r="301" spans="1:8" customFormat="1" ht="15" customHeight="1" x14ac:dyDescent="0.25">
      <c r="A301" s="70" t="s">
        <v>49</v>
      </c>
      <c r="B301" s="65" t="s">
        <v>215</v>
      </c>
      <c r="C301" s="55"/>
      <c r="D301" s="55"/>
      <c r="E301" s="56">
        <v>84</v>
      </c>
      <c r="F301" s="56">
        <v>84</v>
      </c>
      <c r="G301" s="67">
        <f t="shared" si="29"/>
        <v>84</v>
      </c>
      <c r="H301" s="57"/>
    </row>
    <row r="302" spans="1:8" customFormat="1" ht="15" customHeight="1" x14ac:dyDescent="0.25">
      <c r="A302" s="70" t="s">
        <v>49</v>
      </c>
      <c r="B302" s="16" t="s">
        <v>271</v>
      </c>
      <c r="C302" s="1"/>
      <c r="D302" s="1"/>
      <c r="E302" s="24">
        <v>39</v>
      </c>
      <c r="F302" s="24">
        <v>39</v>
      </c>
      <c r="G302" s="37">
        <f t="shared" si="25"/>
        <v>39</v>
      </c>
      <c r="H302" s="42"/>
    </row>
    <row r="303" spans="1:8" customFormat="1" ht="15" customHeight="1" x14ac:dyDescent="0.25">
      <c r="A303" s="70" t="s">
        <v>49</v>
      </c>
      <c r="B303" s="16" t="s">
        <v>212</v>
      </c>
      <c r="C303" s="1"/>
      <c r="D303" s="1"/>
      <c r="E303" s="24">
        <v>59</v>
      </c>
      <c r="F303" s="24">
        <v>59</v>
      </c>
      <c r="G303" s="37">
        <f t="shared" si="25"/>
        <v>59</v>
      </c>
      <c r="H303" s="42"/>
    </row>
    <row r="304" spans="1:8" customFormat="1" ht="15" customHeight="1" x14ac:dyDescent="0.25">
      <c r="A304" s="70" t="s">
        <v>49</v>
      </c>
      <c r="B304" s="51" t="s">
        <v>2</v>
      </c>
      <c r="C304" s="52"/>
      <c r="D304" s="52"/>
      <c r="E304" s="53">
        <v>45</v>
      </c>
      <c r="F304" s="53">
        <v>45</v>
      </c>
      <c r="G304" s="37">
        <f t="shared" si="25"/>
        <v>45</v>
      </c>
      <c r="H304" s="54"/>
    </row>
    <row r="305" spans="1:8" customFormat="1" ht="15" customHeight="1" x14ac:dyDescent="0.25">
      <c r="A305" s="70" t="s">
        <v>49</v>
      </c>
      <c r="B305" s="51" t="s">
        <v>213</v>
      </c>
      <c r="C305" s="52"/>
      <c r="D305" s="52"/>
      <c r="E305" s="53">
        <v>82</v>
      </c>
      <c r="F305" s="53">
        <v>82</v>
      </c>
      <c r="G305" s="37">
        <f t="shared" si="25"/>
        <v>82</v>
      </c>
      <c r="H305" s="54"/>
    </row>
    <row r="306" spans="1:8" customFormat="1" ht="15" customHeight="1" x14ac:dyDescent="0.25">
      <c r="A306" s="70" t="s">
        <v>49</v>
      </c>
      <c r="B306" s="51" t="s">
        <v>214</v>
      </c>
      <c r="C306" s="52"/>
      <c r="D306" s="52"/>
      <c r="E306" s="53">
        <v>55</v>
      </c>
      <c r="F306" s="53">
        <v>55</v>
      </c>
      <c r="G306" s="37">
        <f t="shared" si="25"/>
        <v>55</v>
      </c>
      <c r="H306" s="54"/>
    </row>
    <row r="307" spans="1:8" customFormat="1" ht="15" customHeight="1" x14ac:dyDescent="0.25">
      <c r="A307" s="70" t="s">
        <v>49</v>
      </c>
      <c r="B307" s="51" t="s">
        <v>4</v>
      </c>
      <c r="C307" s="52"/>
      <c r="D307" s="52"/>
      <c r="E307" s="53">
        <v>53</v>
      </c>
      <c r="F307" s="53">
        <v>53</v>
      </c>
      <c r="G307" s="37">
        <f t="shared" si="25"/>
        <v>53</v>
      </c>
      <c r="H307" s="54"/>
    </row>
    <row r="308" spans="1:8" customFormat="1" ht="15" customHeight="1" x14ac:dyDescent="0.25">
      <c r="A308" s="70" t="s">
        <v>49</v>
      </c>
      <c r="B308" s="16" t="s">
        <v>3</v>
      </c>
      <c r="C308" s="1"/>
      <c r="D308" s="1"/>
      <c r="E308" s="24">
        <v>4</v>
      </c>
      <c r="F308" s="24">
        <v>4</v>
      </c>
      <c r="G308" s="37">
        <f t="shared" si="25"/>
        <v>4</v>
      </c>
      <c r="H308" s="42"/>
    </row>
    <row r="309" spans="1:8" customFormat="1" ht="15" customHeight="1" x14ac:dyDescent="0.25">
      <c r="A309" s="70" t="s">
        <v>49</v>
      </c>
      <c r="B309" s="71" t="s">
        <v>377</v>
      </c>
      <c r="C309" s="72"/>
      <c r="D309" s="72"/>
      <c r="E309" s="73">
        <v>2</v>
      </c>
      <c r="F309" s="73">
        <v>2</v>
      </c>
      <c r="G309" s="74">
        <f>D309+F309</f>
        <v>2</v>
      </c>
      <c r="H309" s="75"/>
    </row>
    <row r="310" spans="1:8" customFormat="1" ht="15" customHeight="1" x14ac:dyDescent="0.25">
      <c r="A310" s="40" t="s">
        <v>54</v>
      </c>
      <c r="B310" s="16" t="s">
        <v>173</v>
      </c>
      <c r="C310" s="1"/>
      <c r="D310" s="1"/>
      <c r="E310" s="24">
        <v>6</v>
      </c>
      <c r="F310" s="24">
        <v>5</v>
      </c>
      <c r="G310" s="37">
        <f t="shared" si="25"/>
        <v>5</v>
      </c>
      <c r="H310" s="42">
        <v>1</v>
      </c>
    </row>
    <row r="311" spans="1:8" customFormat="1" ht="15" customHeight="1" x14ac:dyDescent="0.25">
      <c r="A311" s="40" t="s">
        <v>54</v>
      </c>
      <c r="B311" s="16" t="s">
        <v>174</v>
      </c>
      <c r="C311" s="1"/>
      <c r="D311" s="1"/>
      <c r="E311" s="24">
        <v>39</v>
      </c>
      <c r="F311" s="24">
        <v>33</v>
      </c>
      <c r="G311" s="37">
        <f t="shared" si="25"/>
        <v>33</v>
      </c>
      <c r="H311" s="42">
        <v>6</v>
      </c>
    </row>
    <row r="312" spans="1:8" customFormat="1" ht="15" customHeight="1" x14ac:dyDescent="0.25">
      <c r="A312" s="40" t="s">
        <v>54</v>
      </c>
      <c r="B312" s="16" t="s">
        <v>378</v>
      </c>
      <c r="C312" s="1"/>
      <c r="D312" s="1"/>
      <c r="E312" s="24">
        <v>2</v>
      </c>
      <c r="F312" s="24">
        <v>2</v>
      </c>
      <c r="G312" s="37">
        <f t="shared" si="25"/>
        <v>2</v>
      </c>
      <c r="H312" s="42"/>
    </row>
    <row r="313" spans="1:8" customFormat="1" ht="15" customHeight="1" x14ac:dyDescent="0.25">
      <c r="A313" s="40" t="s">
        <v>54</v>
      </c>
      <c r="B313" s="16" t="s">
        <v>175</v>
      </c>
      <c r="C313" s="1"/>
      <c r="D313" s="1"/>
      <c r="E313" s="24">
        <v>5</v>
      </c>
      <c r="F313" s="24">
        <v>5</v>
      </c>
      <c r="G313" s="37">
        <f t="shared" si="25"/>
        <v>5</v>
      </c>
      <c r="H313" s="42"/>
    </row>
    <row r="314" spans="1:8" customFormat="1" ht="15" customHeight="1" x14ac:dyDescent="0.25">
      <c r="A314" s="40" t="s">
        <v>54</v>
      </c>
      <c r="B314" s="16" t="s">
        <v>379</v>
      </c>
      <c r="C314" s="1"/>
      <c r="D314" s="1"/>
      <c r="E314" s="24">
        <v>3</v>
      </c>
      <c r="F314" s="24">
        <v>3</v>
      </c>
      <c r="G314" s="37">
        <f t="shared" si="25"/>
        <v>3</v>
      </c>
      <c r="H314" s="42"/>
    </row>
    <row r="315" spans="1:8" customFormat="1" ht="15" customHeight="1" x14ac:dyDescent="0.25">
      <c r="A315" s="40" t="s">
        <v>54</v>
      </c>
      <c r="B315" s="16" t="s">
        <v>380</v>
      </c>
      <c r="C315" s="1"/>
      <c r="D315" s="1"/>
      <c r="E315" s="24">
        <v>1</v>
      </c>
      <c r="F315" s="24"/>
      <c r="G315" s="37">
        <f t="shared" si="25"/>
        <v>0</v>
      </c>
      <c r="H315" s="42">
        <v>1</v>
      </c>
    </row>
    <row r="316" spans="1:8" customFormat="1" ht="15" customHeight="1" x14ac:dyDescent="0.25">
      <c r="A316" s="40" t="s">
        <v>54</v>
      </c>
      <c r="B316" s="16" t="s">
        <v>272</v>
      </c>
      <c r="C316" s="1"/>
      <c r="D316" s="1"/>
      <c r="E316" s="24">
        <v>2</v>
      </c>
      <c r="F316" s="24"/>
      <c r="G316" s="37">
        <f t="shared" si="25"/>
        <v>0</v>
      </c>
      <c r="H316" s="42">
        <v>2</v>
      </c>
    </row>
    <row r="317" spans="1:8" customFormat="1" ht="15" customHeight="1" x14ac:dyDescent="0.25">
      <c r="A317" s="40" t="s">
        <v>54</v>
      </c>
      <c r="B317" s="65" t="s">
        <v>273</v>
      </c>
      <c r="C317" s="55"/>
      <c r="D317" s="55"/>
      <c r="E317" s="56">
        <v>3</v>
      </c>
      <c r="F317" s="56">
        <v>3</v>
      </c>
      <c r="G317" s="67">
        <f t="shared" ref="G317" si="30">D317+F317</f>
        <v>3</v>
      </c>
      <c r="H317" s="57"/>
    </row>
    <row r="318" spans="1:8" customFormat="1" ht="15" customHeight="1" x14ac:dyDescent="0.25">
      <c r="A318" s="43" t="s">
        <v>50</v>
      </c>
      <c r="B318" s="16" t="s">
        <v>381</v>
      </c>
      <c r="C318" s="45"/>
      <c r="D318" s="45"/>
      <c r="E318" s="46">
        <v>814</v>
      </c>
      <c r="F318" s="46">
        <v>814</v>
      </c>
      <c r="G318" s="37">
        <f t="shared" si="25"/>
        <v>814</v>
      </c>
      <c r="H318" s="47"/>
    </row>
    <row r="319" spans="1:8" customFormat="1" ht="15" customHeight="1" x14ac:dyDescent="0.25">
      <c r="A319" s="40" t="s">
        <v>50</v>
      </c>
      <c r="B319" s="16" t="s">
        <v>382</v>
      </c>
      <c r="C319" s="1"/>
      <c r="D319" s="1"/>
      <c r="E319" s="24">
        <v>303</v>
      </c>
      <c r="F319" s="24">
        <v>303</v>
      </c>
      <c r="G319" s="37">
        <f t="shared" si="25"/>
        <v>303</v>
      </c>
      <c r="H319" s="42"/>
    </row>
    <row r="320" spans="1:8" customFormat="1" ht="15" customHeight="1" x14ac:dyDescent="0.25">
      <c r="A320" s="40" t="s">
        <v>50</v>
      </c>
      <c r="B320" s="16" t="s">
        <v>383</v>
      </c>
      <c r="C320" s="1"/>
      <c r="D320" s="1"/>
      <c r="E320" s="24">
        <v>145</v>
      </c>
      <c r="F320" s="24">
        <v>145</v>
      </c>
      <c r="G320" s="37">
        <f t="shared" si="25"/>
        <v>145</v>
      </c>
      <c r="H320" s="42"/>
    </row>
    <row r="321" spans="1:8" customFormat="1" ht="15" customHeight="1" x14ac:dyDescent="0.25">
      <c r="A321" s="40" t="s">
        <v>50</v>
      </c>
      <c r="B321" s="16" t="s">
        <v>384</v>
      </c>
      <c r="C321" s="1"/>
      <c r="D321" s="1"/>
      <c r="E321" s="24">
        <v>121</v>
      </c>
      <c r="F321" s="24">
        <v>121</v>
      </c>
      <c r="G321" s="37">
        <f t="shared" si="25"/>
        <v>121</v>
      </c>
      <c r="H321" s="42"/>
    </row>
    <row r="322" spans="1:8" customFormat="1" ht="15" customHeight="1" x14ac:dyDescent="0.25">
      <c r="A322" s="40" t="s">
        <v>50</v>
      </c>
      <c r="B322" s="16" t="s">
        <v>385</v>
      </c>
      <c r="C322" s="1"/>
      <c r="D322" s="1"/>
      <c r="E322" s="24">
        <v>5</v>
      </c>
      <c r="F322" s="24">
        <v>5</v>
      </c>
      <c r="G322" s="37">
        <f t="shared" si="25"/>
        <v>5</v>
      </c>
      <c r="H322" s="42"/>
    </row>
    <row r="323" spans="1:8" customFormat="1" ht="15" customHeight="1" x14ac:dyDescent="0.25">
      <c r="A323" s="40" t="s">
        <v>50</v>
      </c>
      <c r="B323" s="16" t="s">
        <v>386</v>
      </c>
      <c r="C323" s="1"/>
      <c r="D323" s="1"/>
      <c r="E323" s="24">
        <v>2</v>
      </c>
      <c r="F323" s="24">
        <v>2</v>
      </c>
      <c r="G323" s="37">
        <f t="shared" si="25"/>
        <v>2</v>
      </c>
      <c r="H323" s="42"/>
    </row>
    <row r="324" spans="1:8" customFormat="1" ht="15" customHeight="1" x14ac:dyDescent="0.25">
      <c r="A324" s="40" t="s">
        <v>50</v>
      </c>
      <c r="B324" s="16" t="s">
        <v>387</v>
      </c>
      <c r="C324" s="1"/>
      <c r="D324" s="1"/>
      <c r="E324" s="24">
        <v>1</v>
      </c>
      <c r="F324" s="24">
        <v>1</v>
      </c>
      <c r="G324" s="37">
        <f t="shared" si="25"/>
        <v>1</v>
      </c>
      <c r="H324" s="42"/>
    </row>
    <row r="325" spans="1:8" customFormat="1" ht="15" customHeight="1" x14ac:dyDescent="0.25">
      <c r="A325" s="40" t="s">
        <v>51</v>
      </c>
      <c r="B325" s="16" t="s">
        <v>388</v>
      </c>
      <c r="C325" s="1"/>
      <c r="D325" s="1"/>
      <c r="E325" s="24"/>
      <c r="F325" s="24">
        <v>315</v>
      </c>
      <c r="G325" s="37">
        <f t="shared" si="25"/>
        <v>315</v>
      </c>
      <c r="H325" s="42">
        <v>692</v>
      </c>
    </row>
    <row r="326" spans="1:8" customFormat="1" ht="15" customHeight="1" x14ac:dyDescent="0.25">
      <c r="A326" s="40" t="s">
        <v>51</v>
      </c>
      <c r="B326" s="16" t="s">
        <v>389</v>
      </c>
      <c r="C326" s="1"/>
      <c r="D326" s="1"/>
      <c r="E326" s="24"/>
      <c r="F326" s="24">
        <v>26</v>
      </c>
      <c r="G326" s="37">
        <f t="shared" si="25"/>
        <v>26</v>
      </c>
      <c r="H326" s="42">
        <v>30</v>
      </c>
    </row>
    <row r="327" spans="1:8" customFormat="1" ht="15" customHeight="1" x14ac:dyDescent="0.25">
      <c r="A327" s="40" t="s">
        <v>51</v>
      </c>
      <c r="B327" s="16" t="s">
        <v>390</v>
      </c>
      <c r="C327" s="1"/>
      <c r="D327" s="1"/>
      <c r="E327" s="24"/>
      <c r="F327" s="24">
        <v>3</v>
      </c>
      <c r="G327" s="37">
        <f t="shared" si="25"/>
        <v>3</v>
      </c>
      <c r="H327" s="42"/>
    </row>
    <row r="328" spans="1:8" customFormat="1" ht="15" customHeight="1" x14ac:dyDescent="0.25">
      <c r="A328" s="40" t="s">
        <v>51</v>
      </c>
      <c r="B328" s="16" t="s">
        <v>391</v>
      </c>
      <c r="C328" s="1"/>
      <c r="D328" s="1"/>
      <c r="E328" s="24"/>
      <c r="F328" s="24">
        <v>1</v>
      </c>
      <c r="G328" s="37">
        <f t="shared" si="25"/>
        <v>1</v>
      </c>
      <c r="H328" s="42">
        <v>2</v>
      </c>
    </row>
    <row r="329" spans="1:8" customFormat="1" ht="15" customHeight="1" x14ac:dyDescent="0.25">
      <c r="A329" s="40" t="s">
        <v>51</v>
      </c>
      <c r="B329" s="16" t="s">
        <v>392</v>
      </c>
      <c r="C329" s="1"/>
      <c r="D329" s="1"/>
      <c r="E329" s="24"/>
      <c r="F329" s="24">
        <v>32</v>
      </c>
      <c r="G329" s="37">
        <f t="shared" si="25"/>
        <v>32</v>
      </c>
      <c r="H329" s="42"/>
    </row>
    <row r="330" spans="1:8" customFormat="1" ht="15" customHeight="1" x14ac:dyDescent="0.25">
      <c r="A330" s="40" t="s">
        <v>51</v>
      </c>
      <c r="B330" s="16" t="s">
        <v>393</v>
      </c>
      <c r="C330" s="1"/>
      <c r="D330" s="1"/>
      <c r="E330" s="24"/>
      <c r="F330" s="24">
        <v>28</v>
      </c>
      <c r="G330" s="37">
        <f t="shared" si="25"/>
        <v>28</v>
      </c>
      <c r="H330" s="42"/>
    </row>
    <row r="331" spans="1:8" customFormat="1" ht="15" customHeight="1" x14ac:dyDescent="0.25">
      <c r="A331" s="40" t="s">
        <v>51</v>
      </c>
      <c r="B331" s="16" t="s">
        <v>394</v>
      </c>
      <c r="C331" s="1"/>
      <c r="D331" s="1"/>
      <c r="E331" s="24"/>
      <c r="F331" s="24">
        <v>24</v>
      </c>
      <c r="G331" s="37">
        <f t="shared" si="25"/>
        <v>24</v>
      </c>
      <c r="H331" s="42">
        <v>29</v>
      </c>
    </row>
    <row r="332" spans="1:8" customFormat="1" ht="15" customHeight="1" x14ac:dyDescent="0.25">
      <c r="A332" s="40" t="s">
        <v>51</v>
      </c>
      <c r="B332" s="16" t="s">
        <v>395</v>
      </c>
      <c r="C332" s="1"/>
      <c r="D332" s="1"/>
      <c r="E332" s="24"/>
      <c r="F332" s="24">
        <v>1702</v>
      </c>
      <c r="G332" s="37">
        <f t="shared" si="25"/>
        <v>1702</v>
      </c>
      <c r="H332" s="42"/>
    </row>
    <row r="333" spans="1:8" customFormat="1" ht="15" customHeight="1" x14ac:dyDescent="0.25">
      <c r="A333" s="40" t="s">
        <v>51</v>
      </c>
      <c r="B333" s="16" t="s">
        <v>396</v>
      </c>
      <c r="C333" s="1"/>
      <c r="D333" s="1"/>
      <c r="E333" s="24"/>
      <c r="F333" s="24">
        <v>38</v>
      </c>
      <c r="G333" s="37">
        <f t="shared" si="25"/>
        <v>38</v>
      </c>
      <c r="H333" s="42"/>
    </row>
    <row r="334" spans="1:8" customFormat="1" ht="15" customHeight="1" x14ac:dyDescent="0.25">
      <c r="A334" s="40" t="s">
        <v>51</v>
      </c>
      <c r="B334" s="16" t="s">
        <v>397</v>
      </c>
      <c r="C334" s="1"/>
      <c r="D334" s="1"/>
      <c r="E334" s="24"/>
      <c r="F334" s="24">
        <v>20</v>
      </c>
      <c r="G334" s="37">
        <f t="shared" si="25"/>
        <v>20</v>
      </c>
      <c r="H334" s="42"/>
    </row>
    <row r="335" spans="1:8" customFormat="1" ht="15" customHeight="1" x14ac:dyDescent="0.25">
      <c r="A335" s="40" t="s">
        <v>51</v>
      </c>
      <c r="B335" s="16" t="s">
        <v>398</v>
      </c>
      <c r="C335" s="1"/>
      <c r="D335" s="1"/>
      <c r="E335" s="24"/>
      <c r="F335" s="24">
        <v>175</v>
      </c>
      <c r="G335" s="37">
        <f t="shared" si="25"/>
        <v>175</v>
      </c>
      <c r="H335" s="42"/>
    </row>
    <row r="336" spans="1:8" customFormat="1" ht="15" customHeight="1" x14ac:dyDescent="0.25">
      <c r="A336" s="40" t="s">
        <v>51</v>
      </c>
      <c r="B336" s="16" t="s">
        <v>399</v>
      </c>
      <c r="C336" s="1"/>
      <c r="D336" s="1"/>
      <c r="E336" s="24"/>
      <c r="F336" s="24">
        <v>10</v>
      </c>
      <c r="G336" s="37">
        <f t="shared" si="25"/>
        <v>10</v>
      </c>
      <c r="H336" s="42"/>
    </row>
    <row r="337" spans="1:8" customFormat="1" ht="15" customHeight="1" x14ac:dyDescent="0.25">
      <c r="A337" s="40" t="s">
        <v>51</v>
      </c>
      <c r="B337" s="16" t="s">
        <v>400</v>
      </c>
      <c r="C337" s="1"/>
      <c r="D337" s="1"/>
      <c r="E337" s="24"/>
      <c r="F337" s="24">
        <v>49</v>
      </c>
      <c r="G337" s="37">
        <f t="shared" si="25"/>
        <v>49</v>
      </c>
      <c r="H337" s="42"/>
    </row>
    <row r="338" spans="1:8" customFormat="1" ht="15" customHeight="1" x14ac:dyDescent="0.25">
      <c r="A338" s="40" t="s">
        <v>51</v>
      </c>
      <c r="B338" s="16" t="s">
        <v>401</v>
      </c>
      <c r="C338" s="1"/>
      <c r="D338" s="1"/>
      <c r="E338" s="24"/>
      <c r="F338" s="24">
        <v>236</v>
      </c>
      <c r="G338" s="37">
        <f t="shared" si="25"/>
        <v>236</v>
      </c>
      <c r="H338" s="42"/>
    </row>
    <row r="339" spans="1:8" customFormat="1" ht="15" customHeight="1" x14ac:dyDescent="0.25">
      <c r="A339" s="40" t="s">
        <v>51</v>
      </c>
      <c r="B339" s="16" t="s">
        <v>402</v>
      </c>
      <c r="C339" s="1"/>
      <c r="D339" s="1"/>
      <c r="E339" s="24"/>
      <c r="F339" s="24">
        <v>27</v>
      </c>
      <c r="G339" s="37">
        <f t="shared" si="25"/>
        <v>27</v>
      </c>
      <c r="H339" s="42"/>
    </row>
    <row r="340" spans="1:8" customFormat="1" ht="15" customHeight="1" x14ac:dyDescent="0.25">
      <c r="A340" s="40" t="s">
        <v>51</v>
      </c>
      <c r="B340" s="51" t="s">
        <v>403</v>
      </c>
      <c r="C340" s="52"/>
      <c r="D340" s="52"/>
      <c r="E340" s="53"/>
      <c r="F340" s="53">
        <v>9</v>
      </c>
      <c r="G340" s="37">
        <f t="shared" si="25"/>
        <v>9</v>
      </c>
      <c r="H340" s="54"/>
    </row>
    <row r="341" spans="1:8" customFormat="1" ht="15" customHeight="1" x14ac:dyDescent="0.25">
      <c r="A341" s="40" t="s">
        <v>51</v>
      </c>
      <c r="B341" s="51" t="s">
        <v>404</v>
      </c>
      <c r="C341" s="52"/>
      <c r="D341" s="52"/>
      <c r="E341" s="53"/>
      <c r="F341" s="53">
        <v>164</v>
      </c>
      <c r="G341" s="37">
        <f t="shared" si="25"/>
        <v>164</v>
      </c>
      <c r="H341" s="54"/>
    </row>
    <row r="342" spans="1:8" customFormat="1" ht="15" customHeight="1" x14ac:dyDescent="0.25">
      <c r="A342" s="40" t="s">
        <v>51</v>
      </c>
      <c r="B342" s="51" t="s">
        <v>405</v>
      </c>
      <c r="C342" s="52"/>
      <c r="D342" s="52"/>
      <c r="E342" s="53"/>
      <c r="F342" s="53">
        <v>10</v>
      </c>
      <c r="G342" s="37">
        <f t="shared" si="25"/>
        <v>10</v>
      </c>
      <c r="H342" s="54"/>
    </row>
    <row r="343" spans="1:8" customFormat="1" ht="15" customHeight="1" x14ac:dyDescent="0.25">
      <c r="A343" s="40" t="s">
        <v>51</v>
      </c>
      <c r="B343" s="51" t="s">
        <v>406</v>
      </c>
      <c r="C343" s="52"/>
      <c r="D343" s="52"/>
      <c r="E343" s="53"/>
      <c r="F343" s="53">
        <v>597</v>
      </c>
      <c r="G343" s="37">
        <f t="shared" si="25"/>
        <v>597</v>
      </c>
      <c r="H343" s="54"/>
    </row>
    <row r="344" spans="1:8" customFormat="1" ht="15" customHeight="1" x14ac:dyDescent="0.25">
      <c r="A344" s="40" t="s">
        <v>51</v>
      </c>
      <c r="B344" s="51" t="s">
        <v>407</v>
      </c>
      <c r="C344" s="52"/>
      <c r="D344" s="52"/>
      <c r="E344" s="53"/>
      <c r="F344" s="53">
        <v>603</v>
      </c>
      <c r="G344" s="37">
        <f t="shared" si="25"/>
        <v>603</v>
      </c>
      <c r="H344" s="54"/>
    </row>
    <row r="345" spans="1:8" customFormat="1" ht="15" customHeight="1" x14ac:dyDescent="0.25">
      <c r="A345" s="40" t="s">
        <v>51</v>
      </c>
      <c r="B345" s="65" t="s">
        <v>408</v>
      </c>
      <c r="C345" s="55"/>
      <c r="D345" s="55"/>
      <c r="E345" s="56"/>
      <c r="F345" s="56">
        <v>366</v>
      </c>
      <c r="G345" s="67">
        <f t="shared" ref="G345:G346" si="31">D345+F345</f>
        <v>366</v>
      </c>
      <c r="H345" s="57"/>
    </row>
    <row r="346" spans="1:8" customFormat="1" ht="15" customHeight="1" x14ac:dyDescent="0.25">
      <c r="A346" s="40" t="s">
        <v>51</v>
      </c>
      <c r="B346" s="65" t="s">
        <v>409</v>
      </c>
      <c r="C346" s="55"/>
      <c r="D346" s="55"/>
      <c r="E346" s="56"/>
      <c r="F346" s="56">
        <v>275</v>
      </c>
      <c r="G346" s="67">
        <f t="shared" si="31"/>
        <v>275</v>
      </c>
      <c r="H346" s="57">
        <v>3</v>
      </c>
    </row>
    <row r="347" spans="1:8" customFormat="1" ht="15" customHeight="1" x14ac:dyDescent="0.25">
      <c r="A347" s="40" t="s">
        <v>53</v>
      </c>
      <c r="B347" s="63" t="s">
        <v>410</v>
      </c>
      <c r="C347" s="1"/>
      <c r="D347" s="1"/>
      <c r="E347" s="24">
        <v>654</v>
      </c>
      <c r="F347" s="24">
        <v>474</v>
      </c>
      <c r="G347" s="37">
        <f t="shared" si="25"/>
        <v>474</v>
      </c>
      <c r="H347" s="42">
        <v>180</v>
      </c>
    </row>
    <row r="348" spans="1:8" customFormat="1" ht="15" customHeight="1" x14ac:dyDescent="0.25">
      <c r="A348" s="40" t="s">
        <v>53</v>
      </c>
      <c r="B348" s="63" t="s">
        <v>411</v>
      </c>
      <c r="C348" s="1"/>
      <c r="D348" s="1"/>
      <c r="E348" s="24">
        <v>641</v>
      </c>
      <c r="F348" s="24">
        <v>505</v>
      </c>
      <c r="G348" s="37">
        <f t="shared" si="25"/>
        <v>505</v>
      </c>
      <c r="H348" s="42">
        <v>136</v>
      </c>
    </row>
    <row r="349" spans="1:8" customFormat="1" ht="15" customHeight="1" x14ac:dyDescent="0.25">
      <c r="A349" s="40" t="s">
        <v>39</v>
      </c>
      <c r="B349" s="16" t="s">
        <v>274</v>
      </c>
      <c r="C349" s="1"/>
      <c r="D349" s="1"/>
      <c r="E349" s="24">
        <v>1811</v>
      </c>
      <c r="F349" s="24">
        <v>1805</v>
      </c>
      <c r="G349" s="37">
        <f t="shared" si="25"/>
        <v>1805</v>
      </c>
      <c r="H349" s="42"/>
    </row>
    <row r="350" spans="1:8" customFormat="1" ht="15" customHeight="1" x14ac:dyDescent="0.25">
      <c r="A350" s="40" t="s">
        <v>39</v>
      </c>
      <c r="B350" s="16" t="s">
        <v>275</v>
      </c>
      <c r="C350" s="1"/>
      <c r="D350" s="1"/>
      <c r="E350" s="24">
        <v>78</v>
      </c>
      <c r="F350" s="24">
        <v>77</v>
      </c>
      <c r="G350" s="37">
        <f t="shared" si="25"/>
        <v>77</v>
      </c>
      <c r="H350" s="42"/>
    </row>
    <row r="351" spans="1:8" customFormat="1" ht="15" customHeight="1" x14ac:dyDescent="0.25">
      <c r="A351" s="40" t="s">
        <v>39</v>
      </c>
      <c r="B351" s="16" t="s">
        <v>276</v>
      </c>
      <c r="C351" s="1"/>
      <c r="D351" s="1"/>
      <c r="E351" s="24">
        <v>113</v>
      </c>
      <c r="F351" s="24">
        <v>112</v>
      </c>
      <c r="G351" s="37">
        <f t="shared" si="25"/>
        <v>112</v>
      </c>
      <c r="H351" s="42"/>
    </row>
    <row r="352" spans="1:8" customFormat="1" ht="15" customHeight="1" x14ac:dyDescent="0.25">
      <c r="A352" s="40" t="s">
        <v>39</v>
      </c>
      <c r="B352" s="16" t="s">
        <v>277</v>
      </c>
      <c r="C352" s="1"/>
      <c r="D352" s="1"/>
      <c r="E352" s="24">
        <v>159</v>
      </c>
      <c r="F352" s="24">
        <v>158</v>
      </c>
      <c r="G352" s="37">
        <f t="shared" si="25"/>
        <v>158</v>
      </c>
      <c r="H352" s="42"/>
    </row>
    <row r="353" spans="1:8" customFormat="1" ht="15" customHeight="1" x14ac:dyDescent="0.25">
      <c r="A353" s="40" t="s">
        <v>39</v>
      </c>
      <c r="B353" s="16" t="s">
        <v>278</v>
      </c>
      <c r="C353" s="1"/>
      <c r="D353" s="1"/>
      <c r="E353" s="24">
        <v>101</v>
      </c>
      <c r="F353" s="24">
        <v>95</v>
      </c>
      <c r="G353" s="37">
        <f t="shared" ref="G353:G411" si="32">D353+F353</f>
        <v>95</v>
      </c>
      <c r="H353" s="42">
        <v>3</v>
      </c>
    </row>
    <row r="354" spans="1:8" customFormat="1" ht="15" customHeight="1" x14ac:dyDescent="0.25">
      <c r="A354" s="40" t="s">
        <v>39</v>
      </c>
      <c r="B354" s="16" t="s">
        <v>279</v>
      </c>
      <c r="C354" s="1"/>
      <c r="D354" s="1"/>
      <c r="E354" s="24">
        <v>105</v>
      </c>
      <c r="F354" s="24">
        <v>104</v>
      </c>
      <c r="G354" s="37">
        <f t="shared" si="32"/>
        <v>104</v>
      </c>
      <c r="H354" s="42">
        <v>1</v>
      </c>
    </row>
    <row r="355" spans="1:8" customFormat="1" ht="15" customHeight="1" x14ac:dyDescent="0.25">
      <c r="A355" s="40" t="s">
        <v>39</v>
      </c>
      <c r="B355" s="16" t="s">
        <v>280</v>
      </c>
      <c r="C355" s="1"/>
      <c r="D355" s="1"/>
      <c r="E355" s="24">
        <v>7254</v>
      </c>
      <c r="F355" s="24">
        <v>7240</v>
      </c>
      <c r="G355" s="37">
        <f t="shared" si="32"/>
        <v>7240</v>
      </c>
      <c r="H355" s="42">
        <v>313</v>
      </c>
    </row>
    <row r="356" spans="1:8" customFormat="1" ht="15" customHeight="1" x14ac:dyDescent="0.25">
      <c r="A356" s="40" t="s">
        <v>39</v>
      </c>
      <c r="B356" s="16" t="s">
        <v>281</v>
      </c>
      <c r="C356" s="1"/>
      <c r="D356" s="1"/>
      <c r="E356" s="24">
        <v>448</v>
      </c>
      <c r="F356" s="24">
        <v>446</v>
      </c>
      <c r="G356" s="37">
        <f t="shared" si="32"/>
        <v>446</v>
      </c>
      <c r="H356" s="42">
        <v>4</v>
      </c>
    </row>
    <row r="357" spans="1:8" customFormat="1" ht="15" customHeight="1" x14ac:dyDescent="0.25">
      <c r="A357" s="40" t="s">
        <v>39</v>
      </c>
      <c r="B357" s="16" t="s">
        <v>282</v>
      </c>
      <c r="C357" s="1"/>
      <c r="D357" s="1"/>
      <c r="E357" s="24">
        <v>1464</v>
      </c>
      <c r="F357" s="24">
        <v>1458</v>
      </c>
      <c r="G357" s="37">
        <f t="shared" si="32"/>
        <v>1458</v>
      </c>
      <c r="H357" s="42">
        <v>6</v>
      </c>
    </row>
    <row r="358" spans="1:8" customFormat="1" ht="15" customHeight="1" x14ac:dyDescent="0.25">
      <c r="A358" s="40" t="s">
        <v>39</v>
      </c>
      <c r="B358" s="16" t="s">
        <v>283</v>
      </c>
      <c r="C358" s="1"/>
      <c r="D358" s="1"/>
      <c r="E358" s="24">
        <v>513</v>
      </c>
      <c r="F358" s="24">
        <v>509</v>
      </c>
      <c r="G358" s="37">
        <f t="shared" si="32"/>
        <v>509</v>
      </c>
      <c r="H358" s="42">
        <v>457</v>
      </c>
    </row>
    <row r="359" spans="1:8" customFormat="1" ht="15" customHeight="1" x14ac:dyDescent="0.25">
      <c r="A359" s="40" t="s">
        <v>39</v>
      </c>
      <c r="B359" s="16" t="s">
        <v>284</v>
      </c>
      <c r="C359" s="1"/>
      <c r="D359" s="1"/>
      <c r="E359" s="24">
        <v>145</v>
      </c>
      <c r="F359" s="24">
        <v>145</v>
      </c>
      <c r="G359" s="37">
        <f t="shared" si="32"/>
        <v>145</v>
      </c>
      <c r="H359" s="42"/>
    </row>
    <row r="360" spans="1:8" customFormat="1" ht="15" customHeight="1" x14ac:dyDescent="0.25">
      <c r="A360" s="40" t="s">
        <v>39</v>
      </c>
      <c r="B360" s="44" t="s">
        <v>285</v>
      </c>
      <c r="C360" s="45"/>
      <c r="D360" s="45"/>
      <c r="E360" s="24">
        <v>55</v>
      </c>
      <c r="F360" s="46">
        <v>54</v>
      </c>
      <c r="G360" s="37">
        <f t="shared" si="32"/>
        <v>54</v>
      </c>
      <c r="H360" s="47">
        <v>6</v>
      </c>
    </row>
    <row r="361" spans="1:8" customFormat="1" ht="15" customHeight="1" x14ac:dyDescent="0.25">
      <c r="A361" s="40" t="s">
        <v>39</v>
      </c>
      <c r="B361" s="16" t="s">
        <v>286</v>
      </c>
      <c r="C361" s="1"/>
      <c r="D361" s="1"/>
      <c r="E361" s="24">
        <v>347</v>
      </c>
      <c r="F361" s="24">
        <v>344</v>
      </c>
      <c r="G361" s="37">
        <f t="shared" si="32"/>
        <v>344</v>
      </c>
      <c r="H361" s="42">
        <v>2</v>
      </c>
    </row>
    <row r="362" spans="1:8" customFormat="1" ht="15" customHeight="1" x14ac:dyDescent="0.25">
      <c r="A362" s="40" t="s">
        <v>39</v>
      </c>
      <c r="B362" s="16" t="s">
        <v>287</v>
      </c>
      <c r="C362" s="1"/>
      <c r="D362" s="1"/>
      <c r="E362" s="24">
        <v>38</v>
      </c>
      <c r="F362" s="24">
        <v>38</v>
      </c>
      <c r="G362" s="37">
        <f t="shared" si="32"/>
        <v>38</v>
      </c>
      <c r="H362" s="42"/>
    </row>
    <row r="363" spans="1:8" customFormat="1" ht="15" customHeight="1" x14ac:dyDescent="0.25">
      <c r="A363" s="40" t="s">
        <v>39</v>
      </c>
      <c r="B363" s="44" t="s">
        <v>288</v>
      </c>
      <c r="C363" s="45"/>
      <c r="D363" s="45"/>
      <c r="E363" s="24">
        <v>120</v>
      </c>
      <c r="F363" s="46">
        <v>119</v>
      </c>
      <c r="G363" s="37">
        <f t="shared" si="32"/>
        <v>119</v>
      </c>
      <c r="H363" s="47"/>
    </row>
    <row r="364" spans="1:8" customFormat="1" ht="15" customHeight="1" x14ac:dyDescent="0.25">
      <c r="A364" s="40" t="s">
        <v>39</v>
      </c>
      <c r="B364" s="16" t="s">
        <v>289</v>
      </c>
      <c r="C364" s="1"/>
      <c r="D364" s="1"/>
      <c r="E364" s="24">
        <v>35</v>
      </c>
      <c r="F364" s="24">
        <v>35</v>
      </c>
      <c r="G364" s="37">
        <f t="shared" si="32"/>
        <v>35</v>
      </c>
      <c r="H364" s="42"/>
    </row>
    <row r="365" spans="1:8" customFormat="1" ht="15" customHeight="1" x14ac:dyDescent="0.25">
      <c r="A365" s="40" t="s">
        <v>39</v>
      </c>
      <c r="B365" s="16" t="s">
        <v>290</v>
      </c>
      <c r="C365" s="1"/>
      <c r="D365" s="1"/>
      <c r="E365" s="24">
        <v>195</v>
      </c>
      <c r="F365" s="24">
        <v>191</v>
      </c>
      <c r="G365" s="37">
        <f t="shared" si="32"/>
        <v>191</v>
      </c>
      <c r="H365" s="42"/>
    </row>
    <row r="366" spans="1:8" customFormat="1" ht="15" customHeight="1" x14ac:dyDescent="0.25">
      <c r="A366" s="40" t="s">
        <v>39</v>
      </c>
      <c r="B366" s="44" t="s">
        <v>291</v>
      </c>
      <c r="C366" s="45"/>
      <c r="D366" s="45"/>
      <c r="E366" s="24">
        <v>27</v>
      </c>
      <c r="F366" s="46">
        <v>26</v>
      </c>
      <c r="G366" s="37">
        <f t="shared" si="32"/>
        <v>26</v>
      </c>
      <c r="H366" s="47"/>
    </row>
    <row r="367" spans="1:8" customFormat="1" ht="15" customHeight="1" x14ac:dyDescent="0.25">
      <c r="A367" s="40" t="s">
        <v>39</v>
      </c>
      <c r="B367" s="16" t="s">
        <v>292</v>
      </c>
      <c r="C367" s="1"/>
      <c r="D367" s="1"/>
      <c r="E367" s="24">
        <v>455</v>
      </c>
      <c r="F367" s="24">
        <v>455</v>
      </c>
      <c r="G367" s="37">
        <f t="shared" si="32"/>
        <v>455</v>
      </c>
      <c r="H367" s="42"/>
    </row>
    <row r="368" spans="1:8" customFormat="1" ht="15" customHeight="1" x14ac:dyDescent="0.25">
      <c r="A368" s="40" t="s">
        <v>39</v>
      </c>
      <c r="B368" s="16" t="s">
        <v>293</v>
      </c>
      <c r="C368" s="1"/>
      <c r="D368" s="1"/>
      <c r="E368" s="24">
        <v>176</v>
      </c>
      <c r="F368" s="24">
        <v>176</v>
      </c>
      <c r="G368" s="37">
        <f t="shared" si="32"/>
        <v>176</v>
      </c>
      <c r="H368" s="42"/>
    </row>
    <row r="369" spans="1:8" customFormat="1" ht="15" customHeight="1" x14ac:dyDescent="0.25">
      <c r="A369" s="40" t="s">
        <v>39</v>
      </c>
      <c r="B369" s="16" t="s">
        <v>294</v>
      </c>
      <c r="C369" s="1"/>
      <c r="D369" s="1"/>
      <c r="E369" s="24">
        <v>3279</v>
      </c>
      <c r="F369" s="24">
        <v>3271</v>
      </c>
      <c r="G369" s="37">
        <f t="shared" si="32"/>
        <v>3271</v>
      </c>
      <c r="H369" s="42">
        <v>39</v>
      </c>
    </row>
    <row r="370" spans="1:8" customFormat="1" ht="15" customHeight="1" x14ac:dyDescent="0.25">
      <c r="A370" s="40" t="s">
        <v>39</v>
      </c>
      <c r="B370" s="16" t="s">
        <v>295</v>
      </c>
      <c r="C370" s="1"/>
      <c r="D370" s="1"/>
      <c r="E370" s="24">
        <v>181</v>
      </c>
      <c r="F370" s="24">
        <v>179</v>
      </c>
      <c r="G370" s="37">
        <f t="shared" si="32"/>
        <v>179</v>
      </c>
      <c r="H370" s="42">
        <v>5</v>
      </c>
    </row>
    <row r="371" spans="1:8" customFormat="1" ht="15" customHeight="1" x14ac:dyDescent="0.25">
      <c r="A371" s="40" t="s">
        <v>39</v>
      </c>
      <c r="B371" s="44" t="s">
        <v>296</v>
      </c>
      <c r="C371" s="45"/>
      <c r="D371" s="45"/>
      <c r="E371" s="24">
        <v>1</v>
      </c>
      <c r="F371" s="46"/>
      <c r="G371" s="37">
        <f t="shared" si="32"/>
        <v>0</v>
      </c>
      <c r="H371" s="47"/>
    </row>
    <row r="372" spans="1:8" customFormat="1" ht="15" customHeight="1" x14ac:dyDescent="0.25">
      <c r="A372" s="40" t="s">
        <v>39</v>
      </c>
      <c r="B372" s="16" t="s">
        <v>297</v>
      </c>
      <c r="C372" s="1"/>
      <c r="D372" s="1"/>
      <c r="E372" s="24">
        <v>598</v>
      </c>
      <c r="F372" s="24">
        <v>594</v>
      </c>
      <c r="G372" s="37">
        <f t="shared" si="32"/>
        <v>594</v>
      </c>
      <c r="H372" s="42"/>
    </row>
    <row r="373" spans="1:8" customFormat="1" ht="15" customHeight="1" x14ac:dyDescent="0.25">
      <c r="A373" s="40" t="s">
        <v>39</v>
      </c>
      <c r="B373" s="16" t="s">
        <v>412</v>
      </c>
      <c r="C373" s="1"/>
      <c r="D373" s="1"/>
      <c r="E373" s="24">
        <v>2</v>
      </c>
      <c r="F373" s="24">
        <v>1</v>
      </c>
      <c r="G373" s="37">
        <f t="shared" si="32"/>
        <v>1</v>
      </c>
      <c r="H373" s="42">
        <v>1</v>
      </c>
    </row>
    <row r="374" spans="1:8" customFormat="1" ht="15" customHeight="1" x14ac:dyDescent="0.25">
      <c r="A374" s="40" t="s">
        <v>39</v>
      </c>
      <c r="B374" s="44" t="s">
        <v>413</v>
      </c>
      <c r="C374" s="45"/>
      <c r="D374" s="45"/>
      <c r="E374" s="24">
        <v>2</v>
      </c>
      <c r="F374" s="46">
        <v>2</v>
      </c>
      <c r="G374" s="37">
        <f t="shared" si="32"/>
        <v>2</v>
      </c>
      <c r="H374" s="47"/>
    </row>
    <row r="375" spans="1:8" customFormat="1" ht="15" customHeight="1" x14ac:dyDescent="0.25">
      <c r="A375" s="40" t="s">
        <v>39</v>
      </c>
      <c r="B375" s="16" t="s">
        <v>298</v>
      </c>
      <c r="C375" s="1"/>
      <c r="D375" s="1"/>
      <c r="E375" s="24">
        <v>1231</v>
      </c>
      <c r="F375" s="24">
        <v>1228</v>
      </c>
      <c r="G375" s="37">
        <f t="shared" si="32"/>
        <v>1228</v>
      </c>
      <c r="H375" s="42"/>
    </row>
    <row r="376" spans="1:8" customFormat="1" ht="15" customHeight="1" x14ac:dyDescent="0.25">
      <c r="A376" s="40" t="s">
        <v>39</v>
      </c>
      <c r="B376" s="16" t="s">
        <v>299</v>
      </c>
      <c r="C376" s="1"/>
      <c r="D376" s="1"/>
      <c r="E376" s="24">
        <v>100</v>
      </c>
      <c r="F376" s="24">
        <v>98</v>
      </c>
      <c r="G376" s="37">
        <f t="shared" si="32"/>
        <v>98</v>
      </c>
      <c r="H376" s="42">
        <v>18</v>
      </c>
    </row>
    <row r="377" spans="1:8" customFormat="1" ht="15" customHeight="1" x14ac:dyDescent="0.25">
      <c r="A377" s="40" t="s">
        <v>39</v>
      </c>
      <c r="B377" s="51" t="s">
        <v>300</v>
      </c>
      <c r="C377" s="52"/>
      <c r="D377" s="52"/>
      <c r="E377" s="53">
        <v>25</v>
      </c>
      <c r="F377" s="53">
        <v>25</v>
      </c>
      <c r="G377" s="37">
        <f t="shared" si="32"/>
        <v>25</v>
      </c>
      <c r="H377" s="54"/>
    </row>
    <row r="378" spans="1:8" customFormat="1" ht="15" customHeight="1" x14ac:dyDescent="0.25">
      <c r="A378" s="40" t="s">
        <v>39</v>
      </c>
      <c r="B378" s="51" t="s">
        <v>301</v>
      </c>
      <c r="C378" s="52"/>
      <c r="D378" s="52"/>
      <c r="E378" s="53">
        <v>22</v>
      </c>
      <c r="F378" s="53">
        <v>22</v>
      </c>
      <c r="G378" s="37">
        <f t="shared" si="32"/>
        <v>22</v>
      </c>
      <c r="H378" s="54"/>
    </row>
    <row r="379" spans="1:8" customFormat="1" ht="15" customHeight="1" x14ac:dyDescent="0.25">
      <c r="A379" s="40" t="s">
        <v>39</v>
      </c>
      <c r="B379" s="51" t="s">
        <v>302</v>
      </c>
      <c r="C379" s="52"/>
      <c r="D379" s="52"/>
      <c r="E379" s="53">
        <v>1370</v>
      </c>
      <c r="F379" s="53">
        <v>1367</v>
      </c>
      <c r="G379" s="37">
        <f t="shared" si="32"/>
        <v>1367</v>
      </c>
      <c r="H379" s="54">
        <v>4</v>
      </c>
    </row>
    <row r="380" spans="1:8" customFormat="1" ht="15" customHeight="1" x14ac:dyDescent="0.25">
      <c r="A380" s="40" t="s">
        <v>39</v>
      </c>
      <c r="B380" s="51" t="s">
        <v>303</v>
      </c>
      <c r="C380" s="52"/>
      <c r="D380" s="52"/>
      <c r="E380" s="53">
        <v>185</v>
      </c>
      <c r="F380" s="53">
        <v>185</v>
      </c>
      <c r="G380" s="37">
        <f t="shared" si="32"/>
        <v>185</v>
      </c>
      <c r="H380" s="54"/>
    </row>
    <row r="381" spans="1:8" customFormat="1" ht="15" customHeight="1" x14ac:dyDescent="0.25">
      <c r="A381" s="40" t="s">
        <v>39</v>
      </c>
      <c r="B381" s="51" t="s">
        <v>304</v>
      </c>
      <c r="C381" s="52"/>
      <c r="D381" s="52"/>
      <c r="E381" s="53">
        <v>94</v>
      </c>
      <c r="F381" s="53">
        <v>92</v>
      </c>
      <c r="G381" s="37">
        <f t="shared" si="32"/>
        <v>92</v>
      </c>
      <c r="H381" s="54"/>
    </row>
    <row r="382" spans="1:8" customFormat="1" ht="15" customHeight="1" x14ac:dyDescent="0.25">
      <c r="A382" s="40" t="s">
        <v>39</v>
      </c>
      <c r="B382" s="64" t="s">
        <v>305</v>
      </c>
      <c r="C382" s="1"/>
      <c r="D382" s="1"/>
      <c r="E382" s="24">
        <v>753</v>
      </c>
      <c r="F382" s="24">
        <v>747</v>
      </c>
      <c r="G382" s="37">
        <f t="shared" si="32"/>
        <v>747</v>
      </c>
      <c r="H382" s="42">
        <v>4</v>
      </c>
    </row>
    <row r="383" spans="1:8" customFormat="1" ht="15" customHeight="1" x14ac:dyDescent="0.25">
      <c r="A383" s="40" t="s">
        <v>39</v>
      </c>
      <c r="B383" s="65" t="s">
        <v>306</v>
      </c>
      <c r="C383" s="55"/>
      <c r="D383" s="55"/>
      <c r="E383" s="56">
        <v>746</v>
      </c>
      <c r="F383" s="56">
        <v>737</v>
      </c>
      <c r="G383" s="67">
        <f>D383+F383</f>
        <v>737</v>
      </c>
      <c r="H383" s="57">
        <v>39</v>
      </c>
    </row>
    <row r="384" spans="1:8" customFormat="1" ht="15" customHeight="1" x14ac:dyDescent="0.25">
      <c r="A384" s="40" t="s">
        <v>39</v>
      </c>
      <c r="B384" s="71" t="s">
        <v>307</v>
      </c>
      <c r="C384" s="72"/>
      <c r="D384" s="72"/>
      <c r="E384" s="73">
        <v>340</v>
      </c>
      <c r="F384" s="73">
        <v>338</v>
      </c>
      <c r="G384" s="74">
        <f>D384+F384</f>
        <v>338</v>
      </c>
      <c r="H384" s="75"/>
    </row>
    <row r="385" spans="1:8" customFormat="1" ht="15" customHeight="1" x14ac:dyDescent="0.25">
      <c r="A385" s="40" t="s">
        <v>52</v>
      </c>
      <c r="B385" s="65" t="s">
        <v>414</v>
      </c>
      <c r="C385" s="55"/>
      <c r="D385" s="55"/>
      <c r="E385" s="56"/>
      <c r="F385" s="56"/>
      <c r="G385" s="67">
        <f t="shared" ref="G385:G401" si="33">D385+F385</f>
        <v>0</v>
      </c>
      <c r="H385" s="57">
        <v>1</v>
      </c>
    </row>
    <row r="386" spans="1:8" customFormat="1" ht="15" customHeight="1" x14ac:dyDescent="0.25">
      <c r="A386" s="40" t="s">
        <v>52</v>
      </c>
      <c r="B386" s="65" t="s">
        <v>218</v>
      </c>
      <c r="C386" s="55"/>
      <c r="D386" s="55"/>
      <c r="E386" s="56"/>
      <c r="F386" s="56"/>
      <c r="G386" s="67">
        <f t="shared" si="33"/>
        <v>0</v>
      </c>
      <c r="H386" s="57">
        <v>111</v>
      </c>
    </row>
    <row r="387" spans="1:8" customFormat="1" ht="15" customHeight="1" x14ac:dyDescent="0.25">
      <c r="A387" s="40" t="s">
        <v>52</v>
      </c>
      <c r="B387" s="65" t="s">
        <v>219</v>
      </c>
      <c r="C387" s="55"/>
      <c r="D387" s="55"/>
      <c r="E387" s="56"/>
      <c r="F387" s="56"/>
      <c r="G387" s="67">
        <f t="shared" si="33"/>
        <v>0</v>
      </c>
      <c r="H387" s="57">
        <v>3</v>
      </c>
    </row>
    <row r="388" spans="1:8" customFormat="1" ht="15" customHeight="1" x14ac:dyDescent="0.25">
      <c r="A388" s="40" t="s">
        <v>52</v>
      </c>
      <c r="B388" s="65" t="s">
        <v>415</v>
      </c>
      <c r="C388" s="55"/>
      <c r="D388" s="55"/>
      <c r="E388" s="56"/>
      <c r="F388" s="56"/>
      <c r="G388" s="67">
        <f t="shared" si="33"/>
        <v>0</v>
      </c>
      <c r="H388" s="57">
        <v>1</v>
      </c>
    </row>
    <row r="389" spans="1:8" customFormat="1" ht="15" customHeight="1" x14ac:dyDescent="0.25">
      <c r="A389" s="40" t="s">
        <v>52</v>
      </c>
      <c r="B389" s="65" t="s">
        <v>416</v>
      </c>
      <c r="C389" s="55"/>
      <c r="D389" s="55"/>
      <c r="E389" s="56"/>
      <c r="F389" s="56"/>
      <c r="G389" s="67">
        <f t="shared" si="33"/>
        <v>0</v>
      </c>
      <c r="H389" s="57">
        <v>5</v>
      </c>
    </row>
    <row r="390" spans="1:8" customFormat="1" ht="15" customHeight="1" x14ac:dyDescent="0.25">
      <c r="A390" s="40" t="s">
        <v>52</v>
      </c>
      <c r="B390" s="65" t="s">
        <v>417</v>
      </c>
      <c r="C390" s="55"/>
      <c r="D390" s="55"/>
      <c r="E390" s="56"/>
      <c r="F390" s="56"/>
      <c r="G390" s="67">
        <f t="shared" si="33"/>
        <v>0</v>
      </c>
      <c r="H390" s="57">
        <v>56</v>
      </c>
    </row>
    <row r="391" spans="1:8" customFormat="1" ht="15" customHeight="1" x14ac:dyDescent="0.25">
      <c r="A391" s="40" t="s">
        <v>52</v>
      </c>
      <c r="B391" s="65" t="s">
        <v>418</v>
      </c>
      <c r="C391" s="55"/>
      <c r="D391" s="55"/>
      <c r="E391" s="56"/>
      <c r="F391" s="56"/>
      <c r="G391" s="67">
        <f t="shared" si="33"/>
        <v>0</v>
      </c>
      <c r="H391" s="57">
        <v>3</v>
      </c>
    </row>
    <row r="392" spans="1:8" customFormat="1" ht="15" customHeight="1" x14ac:dyDescent="0.25">
      <c r="A392" s="40" t="s">
        <v>52</v>
      </c>
      <c r="B392" s="65" t="s">
        <v>419</v>
      </c>
      <c r="C392" s="55"/>
      <c r="D392" s="55"/>
      <c r="E392" s="56"/>
      <c r="F392" s="56"/>
      <c r="G392" s="67">
        <f t="shared" si="33"/>
        <v>0</v>
      </c>
      <c r="H392" s="57">
        <v>4</v>
      </c>
    </row>
    <row r="393" spans="1:8" customFormat="1" ht="15" customHeight="1" x14ac:dyDescent="0.25">
      <c r="A393" s="40" t="s">
        <v>52</v>
      </c>
      <c r="B393" s="65" t="s">
        <v>420</v>
      </c>
      <c r="C393" s="55"/>
      <c r="D393" s="55"/>
      <c r="E393" s="56"/>
      <c r="F393" s="56"/>
      <c r="G393" s="67">
        <f t="shared" si="33"/>
        <v>0</v>
      </c>
      <c r="H393" s="57">
        <v>1</v>
      </c>
    </row>
    <row r="394" spans="1:8" customFormat="1" ht="15" customHeight="1" x14ac:dyDescent="0.25">
      <c r="A394" s="40" t="s">
        <v>52</v>
      </c>
      <c r="B394" s="65" t="s">
        <v>220</v>
      </c>
      <c r="C394" s="55"/>
      <c r="D394" s="55"/>
      <c r="E394" s="56"/>
      <c r="F394" s="56"/>
      <c r="G394" s="67">
        <f t="shared" si="33"/>
        <v>0</v>
      </c>
      <c r="H394" s="57">
        <v>2</v>
      </c>
    </row>
    <row r="395" spans="1:8" customFormat="1" ht="15" customHeight="1" x14ac:dyDescent="0.25">
      <c r="A395" s="40" t="s">
        <v>52</v>
      </c>
      <c r="B395" s="65" t="s">
        <v>421</v>
      </c>
      <c r="C395" s="55"/>
      <c r="D395" s="55"/>
      <c r="E395" s="56"/>
      <c r="F395" s="56"/>
      <c r="G395" s="67">
        <f t="shared" si="33"/>
        <v>0</v>
      </c>
      <c r="H395" s="57">
        <v>2</v>
      </c>
    </row>
    <row r="396" spans="1:8" customFormat="1" ht="15" customHeight="1" x14ac:dyDescent="0.25">
      <c r="A396" s="40" t="s">
        <v>52</v>
      </c>
      <c r="B396" s="65" t="s">
        <v>422</v>
      </c>
      <c r="C396" s="55"/>
      <c r="D396" s="55"/>
      <c r="E396" s="56"/>
      <c r="F396" s="56"/>
      <c r="G396" s="67">
        <f t="shared" si="33"/>
        <v>0</v>
      </c>
      <c r="H396" s="57">
        <v>5</v>
      </c>
    </row>
    <row r="397" spans="1:8" customFormat="1" ht="15" customHeight="1" x14ac:dyDescent="0.25">
      <c r="A397" s="40" t="s">
        <v>52</v>
      </c>
      <c r="B397" s="65" t="s">
        <v>423</v>
      </c>
      <c r="C397" s="55"/>
      <c r="D397" s="55"/>
      <c r="E397" s="56"/>
      <c r="F397" s="56"/>
      <c r="G397" s="67">
        <f t="shared" si="33"/>
        <v>0</v>
      </c>
      <c r="H397" s="57">
        <v>1</v>
      </c>
    </row>
    <row r="398" spans="1:8" customFormat="1" ht="15" customHeight="1" x14ac:dyDescent="0.25">
      <c r="A398" s="40" t="s">
        <v>52</v>
      </c>
      <c r="B398" s="65" t="s">
        <v>308</v>
      </c>
      <c r="C398" s="55"/>
      <c r="D398" s="55"/>
      <c r="E398" s="56"/>
      <c r="F398" s="56"/>
      <c r="G398" s="67">
        <f t="shared" si="33"/>
        <v>0</v>
      </c>
      <c r="H398" s="57">
        <v>2</v>
      </c>
    </row>
    <row r="399" spans="1:8" customFormat="1" ht="15" customHeight="1" x14ac:dyDescent="0.25">
      <c r="A399" s="40" t="s">
        <v>52</v>
      </c>
      <c r="B399" s="65" t="s">
        <v>424</v>
      </c>
      <c r="C399" s="55"/>
      <c r="D399" s="55"/>
      <c r="E399" s="56"/>
      <c r="F399" s="56"/>
      <c r="G399" s="67">
        <f t="shared" si="33"/>
        <v>0</v>
      </c>
      <c r="H399" s="57">
        <v>1</v>
      </c>
    </row>
    <row r="400" spans="1:8" customFormat="1" ht="15" customHeight="1" x14ac:dyDescent="0.25">
      <c r="A400" s="40" t="s">
        <v>52</v>
      </c>
      <c r="B400" s="65" t="s">
        <v>425</v>
      </c>
      <c r="C400" s="55"/>
      <c r="D400" s="55"/>
      <c r="E400" s="56"/>
      <c r="F400" s="56"/>
      <c r="G400" s="67">
        <f t="shared" si="33"/>
        <v>0</v>
      </c>
      <c r="H400" s="57">
        <v>4</v>
      </c>
    </row>
    <row r="401" spans="1:8" customFormat="1" ht="15" customHeight="1" x14ac:dyDescent="0.25">
      <c r="A401" s="40" t="s">
        <v>52</v>
      </c>
      <c r="B401" s="65" t="s">
        <v>221</v>
      </c>
      <c r="C401" s="55"/>
      <c r="D401" s="55"/>
      <c r="E401" s="56"/>
      <c r="F401" s="56"/>
      <c r="G401" s="67">
        <f t="shared" si="33"/>
        <v>0</v>
      </c>
      <c r="H401" s="57">
        <v>3</v>
      </c>
    </row>
    <row r="402" spans="1:8" customFormat="1" ht="15" customHeight="1" x14ac:dyDescent="0.25">
      <c r="A402" s="40" t="s">
        <v>52</v>
      </c>
      <c r="B402" s="65" t="s">
        <v>222</v>
      </c>
      <c r="C402" s="55"/>
      <c r="D402" s="55"/>
      <c r="E402" s="56"/>
      <c r="F402" s="56"/>
      <c r="G402" s="67">
        <f t="shared" ref="G402:G408" si="34">D402+F402</f>
        <v>0</v>
      </c>
      <c r="H402" s="57">
        <v>4</v>
      </c>
    </row>
    <row r="403" spans="1:8" customFormat="1" ht="15" customHeight="1" x14ac:dyDescent="0.25">
      <c r="A403" s="40" t="s">
        <v>52</v>
      </c>
      <c r="B403" s="65" t="s">
        <v>426</v>
      </c>
      <c r="C403" s="55"/>
      <c r="D403" s="55"/>
      <c r="E403" s="56"/>
      <c r="F403" s="56"/>
      <c r="G403" s="67">
        <f t="shared" si="34"/>
        <v>0</v>
      </c>
      <c r="H403" s="57">
        <v>45</v>
      </c>
    </row>
    <row r="404" spans="1:8" customFormat="1" ht="15" customHeight="1" x14ac:dyDescent="0.25">
      <c r="A404" s="40" t="s">
        <v>52</v>
      </c>
      <c r="B404" s="65" t="s">
        <v>309</v>
      </c>
      <c r="C404" s="55"/>
      <c r="D404" s="55"/>
      <c r="E404" s="56"/>
      <c r="F404" s="56"/>
      <c r="G404" s="67">
        <f t="shared" si="34"/>
        <v>0</v>
      </c>
      <c r="H404" s="57">
        <v>1</v>
      </c>
    </row>
    <row r="405" spans="1:8" customFormat="1" ht="15" customHeight="1" x14ac:dyDescent="0.25">
      <c r="A405" s="40" t="s">
        <v>52</v>
      </c>
      <c r="B405" s="65" t="s">
        <v>223</v>
      </c>
      <c r="C405" s="55"/>
      <c r="D405" s="55"/>
      <c r="E405" s="56"/>
      <c r="F405" s="56"/>
      <c r="G405" s="67">
        <f t="shared" si="34"/>
        <v>0</v>
      </c>
      <c r="H405" s="57">
        <v>3</v>
      </c>
    </row>
    <row r="406" spans="1:8" customFormat="1" ht="15" customHeight="1" x14ac:dyDescent="0.25">
      <c r="A406" s="40" t="s">
        <v>52</v>
      </c>
      <c r="B406" s="65" t="s">
        <v>427</v>
      </c>
      <c r="C406" s="55"/>
      <c r="D406" s="55"/>
      <c r="E406" s="56"/>
      <c r="F406" s="56"/>
      <c r="G406" s="67">
        <f t="shared" si="34"/>
        <v>0</v>
      </c>
      <c r="H406" s="57">
        <v>1</v>
      </c>
    </row>
    <row r="407" spans="1:8" customFormat="1" ht="15" customHeight="1" x14ac:dyDescent="0.25">
      <c r="A407" s="40" t="s">
        <v>52</v>
      </c>
      <c r="B407" s="65" t="s">
        <v>428</v>
      </c>
      <c r="C407" s="55"/>
      <c r="D407" s="55"/>
      <c r="E407" s="56"/>
      <c r="F407" s="56"/>
      <c r="G407" s="67">
        <f t="shared" si="34"/>
        <v>0</v>
      </c>
      <c r="H407" s="57">
        <v>1</v>
      </c>
    </row>
    <row r="408" spans="1:8" customFormat="1" ht="15" customHeight="1" x14ac:dyDescent="0.25">
      <c r="A408" s="40" t="s">
        <v>52</v>
      </c>
      <c r="B408" s="65" t="s">
        <v>224</v>
      </c>
      <c r="C408" s="55"/>
      <c r="D408" s="55"/>
      <c r="E408" s="56"/>
      <c r="F408" s="56"/>
      <c r="G408" s="67">
        <f t="shared" si="34"/>
        <v>0</v>
      </c>
      <c r="H408" s="57">
        <v>86</v>
      </c>
    </row>
    <row r="409" spans="1:8" customFormat="1" ht="15" customHeight="1" x14ac:dyDescent="0.25">
      <c r="A409" s="43" t="s">
        <v>29</v>
      </c>
      <c r="B409" s="44" t="s">
        <v>120</v>
      </c>
      <c r="C409" s="45"/>
      <c r="D409" s="45"/>
      <c r="E409" s="46">
        <v>1</v>
      </c>
      <c r="F409" s="46">
        <v>1</v>
      </c>
      <c r="G409" s="37">
        <f t="shared" si="32"/>
        <v>1</v>
      </c>
      <c r="H409" s="47"/>
    </row>
    <row r="410" spans="1:8" customFormat="1" ht="15" customHeight="1" x14ac:dyDescent="0.25">
      <c r="A410" s="43" t="s">
        <v>29</v>
      </c>
      <c r="B410" s="65" t="s">
        <v>153</v>
      </c>
      <c r="C410" s="55"/>
      <c r="D410" s="55"/>
      <c r="E410" s="56">
        <v>35</v>
      </c>
      <c r="F410" s="56">
        <v>35</v>
      </c>
      <c r="G410" s="67">
        <f>D410+F410</f>
        <v>35</v>
      </c>
      <c r="H410" s="57">
        <v>22</v>
      </c>
    </row>
    <row r="411" spans="1:8" customFormat="1" ht="15" customHeight="1" x14ac:dyDescent="0.25">
      <c r="A411" s="43" t="s">
        <v>29</v>
      </c>
      <c r="B411" s="16" t="s">
        <v>154</v>
      </c>
      <c r="C411" s="45"/>
      <c r="D411" s="45"/>
      <c r="E411" s="46">
        <v>94</v>
      </c>
      <c r="F411" s="46">
        <v>94</v>
      </c>
      <c r="G411" s="37">
        <f t="shared" si="32"/>
        <v>94</v>
      </c>
      <c r="H411" s="47">
        <v>32</v>
      </c>
    </row>
    <row r="412" spans="1:8" customFormat="1" ht="15.75" thickBot="1" x14ac:dyDescent="0.3">
      <c r="A412" s="18"/>
      <c r="B412" s="32"/>
      <c r="C412" s="32"/>
      <c r="D412" s="32"/>
      <c r="E412" s="32"/>
      <c r="F412" s="32"/>
      <c r="G412" s="32"/>
      <c r="H412" s="33"/>
    </row>
    <row r="413" spans="1:8" customFormat="1" x14ac:dyDescent="0.25">
      <c r="A413" s="18"/>
      <c r="B413" s="26" t="str">
        <f>"Selection Sub total in 2023"</f>
        <v>Selection Sub total in 2023</v>
      </c>
      <c r="C413" s="19">
        <f t="shared" ref="C413:H413" si="35">SUBTOTAL(9,C2:C411)</f>
        <v>21</v>
      </c>
      <c r="D413" s="19">
        <f t="shared" si="35"/>
        <v>0</v>
      </c>
      <c r="E413" s="20">
        <f t="shared" si="35"/>
        <v>73494</v>
      </c>
      <c r="F413" s="20">
        <f t="shared" si="35"/>
        <v>85200</v>
      </c>
      <c r="G413" s="20">
        <f t="shared" si="35"/>
        <v>85200</v>
      </c>
      <c r="H413" s="25">
        <f t="shared" si="35"/>
        <v>16012</v>
      </c>
    </row>
    <row r="414" spans="1:8" customFormat="1" ht="15.75" thickBot="1" x14ac:dyDescent="0.3">
      <c r="A414" s="18"/>
      <c r="B414" s="27" t="s">
        <v>446</v>
      </c>
      <c r="C414" s="21">
        <f t="shared" ref="C414:H414" si="36">SUM(C2:C411)</f>
        <v>21</v>
      </c>
      <c r="D414" s="21">
        <f t="shared" si="36"/>
        <v>0</v>
      </c>
      <c r="E414" s="21">
        <f t="shared" si="36"/>
        <v>73494</v>
      </c>
      <c r="F414" s="21">
        <f t="shared" si="36"/>
        <v>85200</v>
      </c>
      <c r="G414" s="21">
        <f t="shared" si="36"/>
        <v>85200</v>
      </c>
      <c r="H414" s="38">
        <f t="shared" si="36"/>
        <v>16012</v>
      </c>
    </row>
    <row r="415" spans="1:8" customFormat="1" x14ac:dyDescent="0.25">
      <c r="A415" s="35"/>
    </row>
    <row r="416" spans="1:8" ht="15.75" x14ac:dyDescent="0.25">
      <c r="A416" s="48"/>
    </row>
  </sheetData>
  <protectedRanges>
    <protectedRange password="90E5" sqref="A4:A26" name="Range1_1"/>
    <protectedRange password="90E5" sqref="A193:A256" name="Range1_4"/>
    <protectedRange password="90E5" sqref="A257:A384" name="Range1_5"/>
    <protectedRange password="90E5" sqref="B367:B375" name="Range1_2_2"/>
    <protectedRange password="90E5" sqref="A3" name="Range1_7"/>
    <protectedRange password="90E5" sqref="B27 B32:B39" name="Range1_9"/>
    <protectedRange password="90E5" sqref="B40:B41 B44:B55" name="Range1_2_4"/>
    <protectedRange password="90E5" sqref="B59:B95" name="Range1_1_1_1"/>
    <protectedRange password="90E5" sqref="A109:A139" name="Range1_10"/>
    <protectedRange password="90E5" sqref="C110:D152" name="Range1_12"/>
    <protectedRange password="90E5" sqref="E110:F111 E113:F152" name="Range1_14"/>
    <protectedRange password="90E5" sqref="A153:A155" name="Range1_15"/>
    <protectedRange password="90E5" sqref="A156:A158" name="Range1_13"/>
    <protectedRange password="90E5" sqref="B193:B198" name="Range1_1_4"/>
    <protectedRange password="90E5" sqref="B282:B309" name="Range1_22"/>
    <protectedRange password="90E5" sqref="B310:B346" name="Range1_23"/>
    <protectedRange password="90E5" sqref="B347:B350" name="Range1_24"/>
    <protectedRange password="90E5" sqref="B351:B364" name="Range1_25"/>
    <protectedRange password="90E5" sqref="B365:B366" name="Range1_26"/>
    <protectedRange password="90E5" sqref="B199:B270" name="Range1_31"/>
    <protectedRange password="90E5" sqref="B96:B125" name="Range1_8"/>
    <protectedRange password="90E5" sqref="B126:B138" name="Range1_16"/>
    <protectedRange password="90E5" sqref="B139:B177 B179:B192" name="Range1_17"/>
    <protectedRange password="90E5" sqref="B6:B26" name="Range1_19"/>
    <protectedRange password="90E5" sqref="B28" name="Range1_21"/>
    <protectedRange password="90E5" sqref="B29:B31" name="Range1_2"/>
    <protectedRange password="90E5" sqref="B272:B281" name="Range1_3"/>
    <protectedRange password="90E5" sqref="B271" name="Range1_11"/>
  </protectedRanges>
  <sortState xmlns:xlrd2="http://schemas.microsoft.com/office/spreadsheetml/2017/richdata2" ref="A3:H435">
    <sortCondition ref="A3:A435"/>
    <sortCondition ref="B3:B435"/>
  </sortState>
  <mergeCells count="1">
    <mergeCell ref="A1:H1"/>
  </mergeCells>
  <dataValidations count="2">
    <dataValidation allowBlank="1" showErrorMessage="1" errorTitle="Error" error="Please select a date between 01/01/2005 and 01/01/2020" sqref="A2" xr:uid="{00000000-0002-0000-0000-000000000000}"/>
    <dataValidation type="whole" allowBlank="1" showErrorMessage="1" errorTitle="Invalid number" error="Please enter a whole number" sqref="E112:F112 E3:F26" xr:uid="{00000000-0002-0000-0000-000001000000}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8"/>
  <sheetViews>
    <sheetView topLeftCell="A4" zoomScaleNormal="100" workbookViewId="0">
      <selection activeCell="J4" sqref="J4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0" ht="15.75" thickBot="1" x14ac:dyDescent="0.3">
      <c r="A1" s="86" t="s">
        <v>447</v>
      </c>
      <c r="B1" s="86"/>
      <c r="C1" s="86"/>
      <c r="D1" s="86"/>
    </row>
    <row r="2" spans="1:10" ht="46.5" customHeight="1" thickBot="1" x14ac:dyDescent="0.3">
      <c r="A2" s="68" t="s">
        <v>38</v>
      </c>
      <c r="B2" s="69" t="s">
        <v>24</v>
      </c>
      <c r="C2" s="68" t="s">
        <v>38</v>
      </c>
      <c r="D2" s="69" t="s">
        <v>24</v>
      </c>
    </row>
    <row r="3" spans="1:10" ht="15" customHeight="1" x14ac:dyDescent="0.25">
      <c r="A3" s="78" t="s">
        <v>25</v>
      </c>
      <c r="B3" s="6">
        <v>55</v>
      </c>
      <c r="C3" s="5" t="s">
        <v>43</v>
      </c>
      <c r="D3" s="6">
        <v>11498</v>
      </c>
    </row>
    <row r="4" spans="1:10" ht="51.75" thickBot="1" x14ac:dyDescent="0.3">
      <c r="A4" s="79" t="s">
        <v>313</v>
      </c>
      <c r="B4" s="9">
        <v>55</v>
      </c>
      <c r="C4" s="8" t="s">
        <v>81</v>
      </c>
      <c r="D4" s="9">
        <v>4215</v>
      </c>
    </row>
    <row r="5" spans="1:10" ht="15" customHeight="1" x14ac:dyDescent="0.25">
      <c r="A5" s="78" t="s">
        <v>28</v>
      </c>
      <c r="B5" s="6">
        <v>5169</v>
      </c>
      <c r="C5" s="78" t="s">
        <v>47</v>
      </c>
      <c r="D5" s="6">
        <v>544</v>
      </c>
    </row>
    <row r="6" spans="1:10" ht="26.25" thickBot="1" x14ac:dyDescent="0.3">
      <c r="A6" s="79" t="s">
        <v>9</v>
      </c>
      <c r="B6" s="9">
        <v>3829</v>
      </c>
      <c r="C6" s="79" t="s">
        <v>263</v>
      </c>
      <c r="D6" s="9">
        <v>183</v>
      </c>
    </row>
    <row r="7" spans="1:10" ht="15" customHeight="1" x14ac:dyDescent="0.25">
      <c r="A7" s="5" t="s">
        <v>429</v>
      </c>
      <c r="B7" s="6">
        <v>209</v>
      </c>
      <c r="C7" s="5" t="s">
        <v>46</v>
      </c>
      <c r="D7" s="6">
        <v>202</v>
      </c>
      <c r="G7" s="29"/>
      <c r="H7" s="29"/>
      <c r="I7" s="29"/>
      <c r="J7" s="29"/>
    </row>
    <row r="8" spans="1:10" ht="26.25" customHeight="1" thickBot="1" x14ac:dyDescent="0.3">
      <c r="A8" s="8" t="s">
        <v>437</v>
      </c>
      <c r="B8" s="9">
        <v>41</v>
      </c>
      <c r="C8" s="8" t="s">
        <v>1</v>
      </c>
      <c r="D8" s="9">
        <v>200</v>
      </c>
      <c r="G8" s="30"/>
      <c r="H8" s="31"/>
      <c r="I8" s="29"/>
      <c r="J8" s="29"/>
    </row>
    <row r="9" spans="1:10" ht="15" customHeight="1" x14ac:dyDescent="0.25">
      <c r="A9" s="80" t="s">
        <v>30</v>
      </c>
      <c r="B9" s="81">
        <v>11</v>
      </c>
      <c r="C9" s="5" t="s">
        <v>48</v>
      </c>
      <c r="D9" s="6">
        <v>82</v>
      </c>
      <c r="G9" s="22"/>
      <c r="H9" s="23"/>
      <c r="I9" s="29"/>
      <c r="J9" s="29"/>
    </row>
    <row r="10" spans="1:10" ht="26.25" customHeight="1" thickBot="1" x14ac:dyDescent="0.45">
      <c r="A10" s="10" t="s">
        <v>316</v>
      </c>
      <c r="B10" s="11">
        <v>11</v>
      </c>
      <c r="C10" s="8" t="s">
        <v>269</v>
      </c>
      <c r="D10" s="9">
        <v>57</v>
      </c>
      <c r="F10" s="66"/>
      <c r="G10" s="30"/>
      <c r="H10" s="31"/>
      <c r="I10" s="29"/>
      <c r="J10" s="29"/>
    </row>
    <row r="11" spans="1:10" ht="15" customHeight="1" x14ac:dyDescent="0.25">
      <c r="A11" s="5" t="s">
        <v>33</v>
      </c>
      <c r="B11" s="6">
        <v>1</v>
      </c>
      <c r="C11" s="5" t="s">
        <v>49</v>
      </c>
      <c r="D11" s="6">
        <v>13270</v>
      </c>
      <c r="G11" s="22"/>
      <c r="H11" s="23"/>
      <c r="I11" s="29"/>
      <c r="J11" s="29"/>
    </row>
    <row r="12" spans="1:10" ht="26.25" customHeight="1" thickBot="1" x14ac:dyDescent="0.3">
      <c r="A12" s="8" t="s">
        <v>225</v>
      </c>
      <c r="B12" s="11">
        <v>1</v>
      </c>
      <c r="C12" s="8" t="s">
        <v>210</v>
      </c>
      <c r="D12" s="9">
        <v>7798</v>
      </c>
      <c r="G12" s="29"/>
      <c r="H12" s="29"/>
      <c r="I12" s="29"/>
      <c r="J12" s="29"/>
    </row>
    <row r="13" spans="1:10" ht="15" customHeight="1" x14ac:dyDescent="0.25">
      <c r="A13" s="5" t="s">
        <v>34</v>
      </c>
      <c r="B13" s="6">
        <v>106</v>
      </c>
      <c r="C13" s="5" t="s">
        <v>54</v>
      </c>
      <c r="D13" s="6">
        <v>51</v>
      </c>
    </row>
    <row r="14" spans="1:10" ht="26.25" thickBot="1" x14ac:dyDescent="0.3">
      <c r="A14" s="8" t="s">
        <v>35</v>
      </c>
      <c r="B14" s="9">
        <v>71</v>
      </c>
      <c r="C14" s="8" t="s">
        <v>174</v>
      </c>
      <c r="D14" s="9">
        <v>33</v>
      </c>
    </row>
    <row r="15" spans="1:10" ht="15" customHeight="1" x14ac:dyDescent="0.25">
      <c r="A15" s="5" t="s">
        <v>40</v>
      </c>
      <c r="B15" s="6">
        <v>618</v>
      </c>
      <c r="C15" s="5" t="s">
        <v>50</v>
      </c>
      <c r="D15" s="6">
        <v>1391</v>
      </c>
    </row>
    <row r="16" spans="1:10" ht="26.1" customHeight="1" thickBot="1" x14ac:dyDescent="0.3">
      <c r="A16" s="12" t="s">
        <v>176</v>
      </c>
      <c r="B16" s="13">
        <v>140</v>
      </c>
      <c r="C16" s="12" t="s">
        <v>381</v>
      </c>
      <c r="D16" s="13">
        <v>814</v>
      </c>
    </row>
    <row r="17" spans="1:4" ht="15" customHeight="1" x14ac:dyDescent="0.25">
      <c r="A17" s="5" t="s">
        <v>41</v>
      </c>
      <c r="B17" s="28">
        <v>6982</v>
      </c>
      <c r="C17" s="14" t="s">
        <v>51</v>
      </c>
      <c r="D17" s="6">
        <v>4710</v>
      </c>
    </row>
    <row r="18" spans="1:4" ht="39" thickBot="1" x14ac:dyDescent="0.3">
      <c r="A18" s="8" t="s">
        <v>169</v>
      </c>
      <c r="B18" s="9">
        <v>1782</v>
      </c>
      <c r="C18" s="34" t="s">
        <v>395</v>
      </c>
      <c r="D18" s="13">
        <v>1702</v>
      </c>
    </row>
    <row r="19" spans="1:4" ht="15" customHeight="1" x14ac:dyDescent="0.25">
      <c r="A19" s="5" t="s">
        <v>31</v>
      </c>
      <c r="B19" s="6">
        <v>10674</v>
      </c>
      <c r="C19" s="5" t="s">
        <v>53</v>
      </c>
      <c r="D19" s="6">
        <v>979</v>
      </c>
    </row>
    <row r="20" spans="1:4" ht="15.75" thickBot="1" x14ac:dyDescent="0.3">
      <c r="A20" s="8" t="s">
        <v>13</v>
      </c>
      <c r="B20" s="15">
        <v>3397</v>
      </c>
      <c r="C20" s="8" t="s">
        <v>411</v>
      </c>
      <c r="D20" s="9">
        <v>505</v>
      </c>
    </row>
    <row r="21" spans="1:4" ht="15" customHeight="1" x14ac:dyDescent="0.25">
      <c r="A21" s="5" t="s">
        <v>37</v>
      </c>
      <c r="B21" s="6">
        <v>5725</v>
      </c>
      <c r="C21" s="5" t="s">
        <v>39</v>
      </c>
      <c r="D21" s="6">
        <v>22473</v>
      </c>
    </row>
    <row r="22" spans="1:4" ht="26.25" thickBot="1" x14ac:dyDescent="0.3">
      <c r="A22" s="8" t="s">
        <v>345</v>
      </c>
      <c r="B22" s="9">
        <v>3621</v>
      </c>
      <c r="C22" s="8" t="s">
        <v>280</v>
      </c>
      <c r="D22" s="9">
        <v>7240</v>
      </c>
    </row>
    <row r="23" spans="1:4" ht="15" customHeight="1" x14ac:dyDescent="0.25">
      <c r="A23" s="5" t="s">
        <v>42</v>
      </c>
      <c r="B23" s="7">
        <v>320</v>
      </c>
      <c r="C23" s="5" t="s">
        <v>29</v>
      </c>
      <c r="D23" s="7">
        <v>130</v>
      </c>
    </row>
    <row r="24" spans="1:4" ht="26.25" customHeight="1" x14ac:dyDescent="0.25">
      <c r="A24" s="12" t="s">
        <v>12</v>
      </c>
      <c r="B24" s="82">
        <v>312</v>
      </c>
      <c r="C24" s="12" t="s">
        <v>154</v>
      </c>
      <c r="D24" s="82">
        <v>94</v>
      </c>
    </row>
    <row r="25" spans="1:4" ht="15" customHeight="1" x14ac:dyDescent="0.25">
      <c r="A25" s="87" t="s">
        <v>108</v>
      </c>
      <c r="B25" s="88"/>
      <c r="C25" s="88"/>
      <c r="D25" s="89"/>
    </row>
    <row r="26" spans="1:4" x14ac:dyDescent="0.25">
      <c r="A26" s="90">
        <f>$B$3+$B$5+$B$7+$B$9+$B$11+$B$13+$B$15+$B$17+$B$19+$B$21+$B$23+$D$3+$D$5+$D$7+$D$9+$D$11+$D$13+$D$15+$D$17+$D$19+$D$21+$D$23</f>
        <v>85200</v>
      </c>
      <c r="B26" s="91"/>
      <c r="C26" s="91"/>
      <c r="D26" s="92"/>
    </row>
    <row r="28" spans="1:4" x14ac:dyDescent="0.25">
      <c r="A28" s="36" t="s">
        <v>445</v>
      </c>
      <c r="C28" s="29"/>
      <c r="D28" s="29"/>
    </row>
  </sheetData>
  <protectedRanges>
    <protectedRange password="90E5" sqref="A3:A4" name="Range1"/>
    <protectedRange password="90E5" sqref="A5:A8" name="Range1_1"/>
    <protectedRange password="90E5" sqref="G8:G9 A25 C24" name="Range1_2"/>
    <protectedRange password="90E5" sqref="A11" name="Range1_5"/>
    <protectedRange password="90E5" sqref="A13:A14" name="Range1_6"/>
    <protectedRange password="90E5" sqref="A21" name="Range1_8"/>
    <protectedRange password="90E5" sqref="G10:G11 C21:C22" name="Range1_9"/>
    <protectedRange password="90E5" sqref="A15:A18" name="Range1_10"/>
    <protectedRange password="90E5" sqref="A27" name="Range1_12"/>
    <protectedRange password="90E5" sqref="A23:A24" name="Range1_14"/>
    <protectedRange password="90E5" sqref="C3:C4" name="Range1_15"/>
    <protectedRange password="90E5" sqref="C7:C10" name="Range1_16"/>
    <protectedRange password="90E5" sqref="C13:C14 C5:C6" name="Range1_17"/>
    <protectedRange password="90E5" sqref="C11:C12" name="Range1_21"/>
    <protectedRange password="90E5" sqref="C15:C16" name="Range1_23"/>
    <protectedRange password="90E5" sqref="C23" name="Range1_24"/>
    <protectedRange password="90E5" sqref="C19:C20" name="Range1_25"/>
    <protectedRange password="90E5" sqref="A22" name="Range1_17_2"/>
  </protectedRanges>
  <mergeCells count="3">
    <mergeCell ref="A1:D1"/>
    <mergeCell ref="A25:D25"/>
    <mergeCell ref="A26:D26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PAPADOPOULOU Ioanna (HOME)</cp:lastModifiedBy>
  <dcterms:created xsi:type="dcterms:W3CDTF">2014-07-17T14:56:00Z</dcterms:created>
  <dcterms:modified xsi:type="dcterms:W3CDTF">2024-04-29T16:05:55Z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2023-06-16T09:56:12Z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85f514dc-ea86-4bd2-9087-895b5594c8d2</vt:lpwstr>
  </property>
  <property fmtid="{D5CDD505-2E9C-101B-9397-08002B2CF9AE}" pid="8" name="MSIP_Label_6bd9ddd1-4d20-43f6-abfa-fc3c07406f94_ContentBits">
    <vt:lpwstr>0</vt:lpwstr>
  </property>
</Properties>
</file>